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بهمن\بیمه دی\"/>
    </mc:Choice>
  </mc:AlternateContent>
  <xr:revisionPtr revIDLastSave="0" documentId="13_ncr:1_{FC58C899-2420-4CB3-A67F-0E3CD1C9B9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2" hidden="1">سهام!$C$8:$AA$23</definedName>
    <definedName name="_xlnm.Print_Area" localSheetId="4">'اوراق مشارکت'!$A$1:$AM$30</definedName>
    <definedName name="_xlnm.Print_Area" localSheetId="7">'تعدیل قیمت'!$A$1:$P$21</definedName>
    <definedName name="_xlnm.Print_Area" localSheetId="8">'جمع درآمدها'!$A$1:$I$18</definedName>
    <definedName name="_xlnm.Print_Area" localSheetId="15">'درآمد سپرده بانکی'!$A$1:$M$27</definedName>
    <definedName name="_xlnm.Print_Area" localSheetId="11">'درآمد سود سهام'!$A$1:$U$28</definedName>
    <definedName name="_xlnm.Print_Area" localSheetId="12">'درآمد ناشی از تغییر قیمت اوراق'!$A$1:$S$30</definedName>
    <definedName name="_xlnm.Print_Area" localSheetId="13">'درآمد ناشی از فروش'!$A$1:$S$97</definedName>
    <definedName name="_xlnm.Print_Area" localSheetId="16">'سایر درآمدها'!$A$1:$G$18</definedName>
    <definedName name="_xlnm.Print_Area" localSheetId="6">سپرده!$A$1:$U$28</definedName>
    <definedName name="_xlnm.Print_Area" localSheetId="1">'سرمایه گذاری ها'!$A$1:$R$22</definedName>
    <definedName name="_xlnm.Print_Area" localSheetId="14">'سرمایه‌گذاری در اوراق بهادار'!$A$1:$S$42</definedName>
    <definedName name="_xlnm.Print_Area" localSheetId="10">'سرمایه‌گذاری در سهام'!$A$1:$W$73</definedName>
    <definedName name="_xlnm.Print_Area" localSheetId="9">'سود اوراق بهادار و سپرده بانکی'!$A$1:$U$34</definedName>
    <definedName name="_xlnm.Print_Area" localSheetId="2">سهام!$A$1:$AB$25</definedName>
    <definedName name="_xlnm.Print_Area" localSheetId="0">'صفحه اول'!$A$1:$M$54</definedName>
    <definedName name="_xlnm.Print_Area" localSheetId="5">'گواهی سپرده'!$A$1:$AG$21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6" l="1"/>
  <c r="F14" i="14"/>
  <c r="J25" i="13"/>
  <c r="F25" i="13"/>
  <c r="D40" i="12"/>
  <c r="R40" i="12"/>
  <c r="F40" i="12"/>
  <c r="H40" i="12"/>
  <c r="J40" i="12"/>
  <c r="L40" i="12"/>
  <c r="N40" i="12"/>
  <c r="P40" i="12"/>
  <c r="P95" i="10"/>
  <c r="R95" i="10"/>
  <c r="D95" i="10"/>
  <c r="F95" i="10"/>
  <c r="H95" i="10"/>
  <c r="J95" i="10"/>
  <c r="L95" i="10"/>
  <c r="N95" i="10"/>
  <c r="R28" i="9"/>
  <c r="F26" i="8"/>
  <c r="H26" i="8"/>
  <c r="P26" i="8"/>
  <c r="R26" i="8"/>
  <c r="T26" i="8"/>
  <c r="D71" i="11"/>
  <c r="F71" i="11"/>
  <c r="H71" i="11"/>
  <c r="J71" i="11"/>
  <c r="N71" i="11"/>
  <c r="P71" i="11"/>
  <c r="R71" i="11"/>
  <c r="T71" i="11"/>
  <c r="L71" i="11"/>
  <c r="V71" i="11"/>
  <c r="J31" i="7"/>
  <c r="L31" i="7"/>
  <c r="N31" i="7"/>
  <c r="P31" i="7"/>
  <c r="R31" i="7"/>
  <c r="T31" i="7"/>
  <c r="M10" i="4"/>
  <c r="K10" i="4"/>
  <c r="I10" i="4"/>
  <c r="G10" i="4"/>
  <c r="E10" i="4"/>
  <c r="AF15" i="5"/>
  <c r="AB23" i="3"/>
  <c r="AD23" i="3"/>
  <c r="AL23" i="3"/>
  <c r="G15" i="16"/>
  <c r="E15" i="16"/>
  <c r="P28" i="9" l="1"/>
  <c r="N28" i="9"/>
  <c r="L28" i="9"/>
  <c r="J28" i="9"/>
  <c r="H28" i="9"/>
  <c r="F28" i="9"/>
  <c r="D28" i="9"/>
  <c r="L26" i="6"/>
  <c r="E13" i="16" s="1"/>
  <c r="G13" i="16" s="1"/>
  <c r="U23" i="1"/>
  <c r="N26" i="6"/>
  <c r="I13" i="16" s="1"/>
  <c r="P26" i="6"/>
  <c r="K13" i="16" s="1"/>
  <c r="R26" i="6"/>
  <c r="AD15" i="5"/>
  <c r="O15" i="16" s="1"/>
  <c r="AB15" i="5"/>
  <c r="M15" i="16" s="1"/>
  <c r="Z15" i="5"/>
  <c r="X15" i="5"/>
  <c r="V15" i="5"/>
  <c r="I15" i="16"/>
  <c r="P15" i="5"/>
  <c r="N15" i="5"/>
  <c r="L15" i="5"/>
  <c r="AJ23" i="3"/>
  <c r="O12" i="16" s="1"/>
  <c r="AH23" i="3"/>
  <c r="M12" i="16" s="1"/>
  <c r="K12" i="16"/>
  <c r="Z23" i="3"/>
  <c r="X23" i="3"/>
  <c r="I12" i="16" s="1"/>
  <c r="V23" i="3"/>
  <c r="T23" i="3"/>
  <c r="G12" i="16" s="1"/>
  <c r="R23" i="3"/>
  <c r="E12" i="16" s="1"/>
  <c r="P23" i="3"/>
  <c r="D14" i="14"/>
  <c r="N26" i="8"/>
  <c r="L26" i="8"/>
  <c r="J26" i="8"/>
  <c r="P18" i="16"/>
  <c r="N18" i="16"/>
  <c r="L18" i="16"/>
  <c r="J18" i="16"/>
  <c r="H18" i="16"/>
  <c r="F18" i="16"/>
  <c r="D18" i="16"/>
  <c r="I23" i="1"/>
  <c r="G14" i="16" s="1"/>
  <c r="J23" i="1"/>
  <c r="K23" i="1"/>
  <c r="L23" i="1"/>
  <c r="M23" i="1"/>
  <c r="I14" i="16" s="1"/>
  <c r="N23" i="1"/>
  <c r="O23" i="1"/>
  <c r="P23" i="1"/>
  <c r="Q23" i="1"/>
  <c r="K14" i="16" s="1"/>
  <c r="R23" i="1"/>
  <c r="S23" i="1"/>
  <c r="T23" i="1"/>
  <c r="V23" i="1"/>
  <c r="W23" i="1"/>
  <c r="M14" i="16" s="1"/>
  <c r="X23" i="1"/>
  <c r="Y23" i="1"/>
  <c r="O14" i="16" s="1"/>
  <c r="Z23" i="1"/>
  <c r="F23" i="1"/>
  <c r="G23" i="1"/>
  <c r="E14" i="16" s="1"/>
  <c r="H23" i="1"/>
  <c r="E23" i="1"/>
  <c r="M13" i="16" l="1"/>
  <c r="G18" i="16"/>
  <c r="E18" i="16"/>
  <c r="D13" i="15"/>
  <c r="K18" i="16"/>
  <c r="I18" i="16"/>
  <c r="O13" i="16" l="1"/>
  <c r="O18" i="16" s="1"/>
  <c r="Q18" i="16" s="1"/>
  <c r="M18" i="16"/>
  <c r="Q13" i="16"/>
  <c r="Q14" i="16"/>
  <c r="Q15" i="16"/>
  <c r="Q16" i="16"/>
  <c r="Q12" i="16"/>
  <c r="F13" i="15"/>
  <c r="H13" i="15" l="1"/>
  <c r="AA23" i="1"/>
  <c r="T26" i="6"/>
</calcChain>
</file>

<file path=xl/sharedStrings.xml><?xml version="1.0" encoding="utf-8"?>
<sst xmlns="http://schemas.openxmlformats.org/spreadsheetml/2006/main" count="999" uniqueCount="279">
  <si>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</si>
  <si>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</si>
  <si>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</si>
  <si>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</si>
  <si>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</si>
  <si>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</si>
  <si>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</si>
  <si>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</si>
  <si>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</si>
  <si>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</si>
  <si>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</si>
  <si>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</si>
  <si>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</si>
  <si>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بندرعباس</t>
  </si>
  <si>
    <t>پلی پروپیلن جم - جم پیلن</t>
  </si>
  <si>
    <t>پمپ‌ سازی‌ ایران‌</t>
  </si>
  <si>
    <t>توسعه سامانه ی نرم افزاری نگین</t>
  </si>
  <si>
    <t>توسعه‌معادن‌وفلزات‌</t>
  </si>
  <si>
    <t>ریل پرداز نو آفرین</t>
  </si>
  <si>
    <t>س. نفت و گاز و پتروشیمی تأمین</t>
  </si>
  <si>
    <t>سهامی ذوب آهن  اصفهان</t>
  </si>
  <si>
    <t>سیمان فارس نو</t>
  </si>
  <si>
    <t>سیمان‌ صوفیان‌</t>
  </si>
  <si>
    <t>سیمان‌شاهرود</t>
  </si>
  <si>
    <t>صنایع شیمیایی کیمیاگران امروز</t>
  </si>
  <si>
    <t>صنعت غذایی کورش</t>
  </si>
  <si>
    <t>فولاد مبارکه اصفهان</t>
  </si>
  <si>
    <t>معادن‌ بافق‌</t>
  </si>
  <si>
    <t>نفت‌ پارس‌</t>
  </si>
  <si>
    <t>حفاری شمال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</si>
  <si>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</si>
  <si>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</si>
  <si>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</si>
  <si>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</si>
  <si>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</si>
  <si>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</si>
  <si>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</si>
  <si>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</si>
  <si>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</si>
  <si>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</si>
  <si>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</si>
  <si>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</si>
  <si>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</si>
  <si>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</si>
  <si>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</si>
  <si>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</si>
  <si>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</si>
  <si>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</si>
  <si>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</si>
  <si>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</si>
  <si>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</si>
  <si>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</si>
  <si>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</si>
  <si>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</si>
  <si>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</si>
  <si>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</si>
  <si>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</si>
  <si>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</si>
  <si>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</si>
  <si>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</si>
  <si>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</si>
  <si>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حساب جاری</t>
  </si>
  <si>
    <t>1398/10/04</t>
  </si>
  <si>
    <t>بانک قرض الحسنه رسالت بانکداری اجتماعی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</si>
  <si>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</si>
  <si>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</si>
  <si>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</si>
  <si>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</si>
  <si>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</si>
  <si>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</si>
  <si>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</si>
  <si>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</si>
  <si>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</si>
  <si>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</si>
  <si>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</si>
  <si>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</si>
  <si>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</si>
  <si>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</si>
  <si>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</si>
  <si>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</si>
  <si>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فولاد امیرکبیرکاشان</t>
  </si>
  <si>
    <t>1400/03/04</t>
  </si>
  <si>
    <t>گروه‌صنعتی‌سپاهان‌</t>
  </si>
  <si>
    <t>1400/04/26</t>
  </si>
  <si>
    <t>سیمان‌ داراب‌</t>
  </si>
  <si>
    <t>1400/04/02</t>
  </si>
  <si>
    <t>1400/04/14</t>
  </si>
  <si>
    <t>تولیدمواداولیه‌داروپخش‌</t>
  </si>
  <si>
    <t>1400/03/26</t>
  </si>
  <si>
    <t>باما</t>
  </si>
  <si>
    <t>1400/04/10</t>
  </si>
  <si>
    <t>1400/07/27</t>
  </si>
  <si>
    <t>1400/05/11</t>
  </si>
  <si>
    <t>فولاد  خوزستان</t>
  </si>
  <si>
    <t>1400/04/09</t>
  </si>
  <si>
    <t>پتروشیمی‌ خارک‌</t>
  </si>
  <si>
    <t>بانک ملت</t>
  </si>
  <si>
    <t>1400/04/29</t>
  </si>
  <si>
    <t>1400/04/27</t>
  </si>
  <si>
    <t>1400/02/20</t>
  </si>
  <si>
    <t>فرآوری معدنی اپال کانی پارس</t>
  </si>
  <si>
    <t>1400/02/22</t>
  </si>
  <si>
    <t>پتروشیمی غدیر</t>
  </si>
  <si>
    <t>1400/03/18</t>
  </si>
  <si>
    <t>بهای فروش</t>
  </si>
  <si>
    <t>ارزش دفتری</t>
  </si>
  <si>
    <t>سود و زیان ناشی از تغییر قیمت</t>
  </si>
  <si>
    <t>سود و زیان ناشی از فروش</t>
  </si>
  <si>
    <t>مس‌ شهیدباهنر</t>
  </si>
  <si>
    <t>ملی‌ صنایع‌ مس‌ ایران‌</t>
  </si>
  <si>
    <t>پارس فولاد سبزوار</t>
  </si>
  <si>
    <t>گروه مپنا (سهامی عام)</t>
  </si>
  <si>
    <t>پالایش نفت اصفهان</t>
  </si>
  <si>
    <t>پالایش نفت تهران</t>
  </si>
  <si>
    <t>داروسازی‌ اکسیر</t>
  </si>
  <si>
    <t>تولید ژلاتین کپسول ایران</t>
  </si>
  <si>
    <t>سپید ماکیان</t>
  </si>
  <si>
    <t>پتروشیمی تندگویان</t>
  </si>
  <si>
    <t>صنایع پتروشیمی خلیج فارس</t>
  </si>
  <si>
    <t>تولیدات پتروشیمی قائد بصیر</t>
  </si>
  <si>
    <t>پتروشیمی شازند</t>
  </si>
  <si>
    <t>پتروشیمی پردیس</t>
  </si>
  <si>
    <t>سیمان خوزستان</t>
  </si>
  <si>
    <t>کشتیرانی جمهوری اسلامی ایران</t>
  </si>
  <si>
    <t>ح . توسعه‌معادن‌وفلزات‌</t>
  </si>
  <si>
    <t>زامیاد</t>
  </si>
  <si>
    <t>گسترش‌سرمایه‌گذاری‌ایران‌خودرو</t>
  </si>
  <si>
    <t>بانک صادرات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</si>
  <si>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</si>
  <si>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</si>
  <si>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</si>
  <si>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</si>
  <si>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</si>
  <si>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</si>
  <si>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</si>
  <si>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</si>
  <si>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</si>
  <si>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</si>
  <si>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</si>
  <si>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</si>
  <si>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</si>
  <si>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</si>
  <si>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</si>
  <si>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</si>
  <si>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</si>
  <si>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</si>
  <si>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</si>
  <si>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</si>
  <si>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</si>
  <si>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</si>
  <si>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</si>
  <si>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</si>
  <si>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</si>
  <si>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</si>
  <si>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</si>
  <si>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</si>
  <si>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</si>
  <si>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</si>
  <si>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</si>
  <si>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صندوق سرمایه‌گذاری مشترک گنجینه الماس بیمه دی</t>
  </si>
  <si>
    <t>اجاره تابان سپهر14021206</t>
  </si>
  <si>
    <t>بله</t>
  </si>
  <si>
    <t>1402/12/06</t>
  </si>
  <si>
    <t>اسنادخزانه-م10بودجه99-020807</t>
  </si>
  <si>
    <t>اسنادخزانه-م1بودجه00-030821</t>
  </si>
  <si>
    <t>1403/08/21</t>
  </si>
  <si>
    <t>اسنادخزانه-م3بودجه00-030418</t>
  </si>
  <si>
    <t>اسنادخزانه-م4بودجه00-030522</t>
  </si>
  <si>
    <t>1400/03/11</t>
  </si>
  <si>
    <t>1403/05/22</t>
  </si>
  <si>
    <t>اسنادخزانه-م6بودجه00-030723</t>
  </si>
  <si>
    <t>1403/07/23</t>
  </si>
  <si>
    <t>اسنادخزانه-م7بودجه00-030912</t>
  </si>
  <si>
    <t>1403/09/12</t>
  </si>
  <si>
    <t>اسنادخزانه-م8بودجه99-020606</t>
  </si>
  <si>
    <t>اسنادخزانه-م9بودجه99-020316</t>
  </si>
  <si>
    <t>مرابحه عام دولت2-ش.خ سایر0212</t>
  </si>
  <si>
    <t>1398/12/25</t>
  </si>
  <si>
    <t>1402/12/25</t>
  </si>
  <si>
    <t>مرابحه عام دولت4-ش.خ 0207</t>
  </si>
  <si>
    <t>1402/07/30</t>
  </si>
  <si>
    <t>مرابحه عام دولت72-ش.خ0311</t>
  </si>
  <si>
    <t>1403/11/13</t>
  </si>
  <si>
    <t>گواهی سپرده بلند مدت به تاریخ 1402/04/19</t>
  </si>
  <si>
    <t>1402/04/19</t>
  </si>
  <si>
    <t>خیر</t>
  </si>
  <si>
    <t>بانک آینده سمنان</t>
  </si>
  <si>
    <t>0800499010004</t>
  </si>
  <si>
    <t>سپرده بلند مدت</t>
  </si>
  <si>
    <t>1394/11/10</t>
  </si>
  <si>
    <t>0202878984001</t>
  </si>
  <si>
    <t>0301460062002</t>
  </si>
  <si>
    <t>قرض الحسنه</t>
  </si>
  <si>
    <t>0301758440002</t>
  </si>
  <si>
    <t>1397/03/01</t>
  </si>
  <si>
    <t>بانک آینده شهيد بهشتي</t>
  </si>
  <si>
    <t>0100302886002</t>
  </si>
  <si>
    <t>47000989203600</t>
  </si>
  <si>
    <t xml:space="preserve">بانک ایران زمین </t>
  </si>
  <si>
    <t>114-840-1396301-1</t>
  </si>
  <si>
    <t>1399/02/15</t>
  </si>
  <si>
    <t>114.985.1396301.1</t>
  </si>
  <si>
    <t>1399/02/29</t>
  </si>
  <si>
    <t>موسسه مالی و اعتباری نور ملاصدرا</t>
  </si>
  <si>
    <t>0201283319005</t>
  </si>
  <si>
    <t>1399/05/29</t>
  </si>
  <si>
    <t>بانک آینده مرکزی</t>
  </si>
  <si>
    <t>0203653785004</t>
  </si>
  <si>
    <t>1400/01/24</t>
  </si>
  <si>
    <t>0402276185000</t>
  </si>
  <si>
    <t>بانک ایران زمین انقلاب</t>
  </si>
  <si>
    <t>114-912-1396301-1</t>
  </si>
  <si>
    <t>بانک دی ناصرخسرو</t>
  </si>
  <si>
    <t>0205489190004</t>
  </si>
  <si>
    <t>1400/04/16</t>
  </si>
  <si>
    <t>10-8572644-1</t>
  </si>
  <si>
    <t>1400/04/19</t>
  </si>
  <si>
    <t>0402730625007</t>
  </si>
  <si>
    <t>1400/09/21</t>
  </si>
  <si>
    <t>اجاره تامین اجتماعی-سپهر000523</t>
  </si>
  <si>
    <t>1400/05/23</t>
  </si>
  <si>
    <t>مشارکت دولتی1-شرایط خاص001026</t>
  </si>
  <si>
    <t>1400/10/26</t>
  </si>
  <si>
    <t>مرابحه عام دولت3-ش.خ 0103</t>
  </si>
  <si>
    <t>1401/03/03</t>
  </si>
  <si>
    <t>موسسه مالی و اعتباری نور ملاصدر</t>
  </si>
  <si>
    <t>سایپا</t>
  </si>
  <si>
    <t>آریان کیمیا تک</t>
  </si>
  <si>
    <t>پتروشیمی نوری</t>
  </si>
  <si>
    <t>سرمایه گذاری سیمان تامین</t>
  </si>
  <si>
    <t>گ.مدیریت ارزش سرمایه ص ب کشوری</t>
  </si>
  <si>
    <t>تامین سرمایه نوین</t>
  </si>
  <si>
    <t>سرمایه گذاری صدرتامین</t>
  </si>
  <si>
    <t>سرمایه گذاری تامین اجتماعی</t>
  </si>
  <si>
    <t>مجتمع جهان فولاد سیرجان</t>
  </si>
  <si>
    <t>اسنادخزانه-م23بودجه97-000824</t>
  </si>
  <si>
    <t>اسنادخزانه-م3بودجه99-011110</t>
  </si>
  <si>
    <t>اسنادخزانه-م16بودجه97-000407</t>
  </si>
  <si>
    <t>اسنادخزانه-م6بودجه99-020321</t>
  </si>
  <si>
    <t>اسنادخزانه-م21بودجه97-000728</t>
  </si>
  <si>
    <t>اسنادخزانه-م6بودجه98-000519</t>
  </si>
  <si>
    <t>اسنادخزانه-م8بودجه98-000817</t>
  </si>
  <si>
    <t>اسنادخزانه-م1بودجه99-010621</t>
  </si>
  <si>
    <t>اسنادخزانه-م18بودجه97-000525</t>
  </si>
  <si>
    <t>اسنادخزانه-م11بودجه98-001013</t>
  </si>
  <si>
    <t>اسنادخزانه-م7بودجه98-000719</t>
  </si>
  <si>
    <t>40104949105607</t>
  </si>
  <si>
    <t>0401226644003</t>
  </si>
  <si>
    <t>معین برای سایر درآمدهای تنزیل سود سهام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</si>
  <si>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</si>
  <si>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</si>
  <si>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</si>
  <si>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</si>
  <si>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</si>
  <si>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</si>
  <si>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</si>
  <si>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</si>
  <si>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</si>
  <si>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</si>
  <si>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</si>
  <si>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</si>
  <si>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1400/10/30</t>
  </si>
  <si>
    <t>ذوب آهن اصفهان</t>
  </si>
  <si>
    <t xml:space="preserve">بانک ایران زمین انقلاب </t>
  </si>
  <si>
    <t>114-912-1396301-2</t>
  </si>
  <si>
    <t>1400/10/25</t>
  </si>
  <si>
    <t>برای ماه منتهی به 1400/11/30</t>
  </si>
  <si>
    <t>1400/11/30</t>
  </si>
  <si>
    <t>سیمرغ</t>
  </si>
  <si>
    <t>قنداصفهان‌</t>
  </si>
  <si>
    <t>اسناد خزانه-م9بودجه00-031101</t>
  </si>
  <si>
    <t>1400/06/01</t>
  </si>
  <si>
    <t>1403/11/01</t>
  </si>
  <si>
    <t>اسنادخزانه-م5بودجه00-030626</t>
  </si>
  <si>
    <t>1403/10/24</t>
  </si>
  <si>
    <t>اسنادخزانه-م2بودجه00-031024</t>
  </si>
  <si>
    <t>اسنادخزانه-م8بودجه00-030919</t>
  </si>
  <si>
    <t>1400/06/16</t>
  </si>
  <si>
    <t>1403/09/19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</si>
</sst>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b/>
      <sz val="36"/>
      <color rgb="FF000000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7" fillId="0" borderId="0" xfId="0" applyFont="1" applyAlignment="1">
      <alignment horizontal="center" vertical="center"/>
    </xf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0" fontId="10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2" fontId="2" fillId="0" borderId="0" xfId="0" applyNumberFormat="1" applyFont="1"/>
    <xf numFmtId="10" fontId="4" fillId="0" borderId="0" xfId="0" applyNumberFormat="1" applyFont="1"/>
    <xf numFmtId="0" fontId="4" fillId="0" borderId="4" xfId="0" applyFont="1" applyBorder="1" applyAlignment="1"/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3" fontId="9" fillId="0" borderId="4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0" fontId="9" fillId="0" borderId="0" xfId="2" applyNumberFormat="1" applyFont="1" applyAlignment="1">
      <alignment vertical="center"/>
    </xf>
    <xf numFmtId="10" fontId="9" fillId="0" borderId="4" xfId="2" applyNumberFormat="1" applyFont="1" applyBorder="1" applyAlignment="1">
      <alignment horizontal="center" vertical="center"/>
    </xf>
    <xf numFmtId="10" fontId="4" fillId="0" borderId="4" xfId="2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0" fontId="4" fillId="0" borderId="0" xfId="0" applyNumberFormat="1" applyFont="1" applyAlignment="1">
      <alignment horizontal="center" vertical="center"/>
    </xf>
    <xf numFmtId="10" fontId="4" fillId="0" borderId="4" xfId="2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 wrapText="1" readingOrder="2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9" fontId="9" fillId="0" borderId="4" xfId="2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10" fontId="4" fillId="0" borderId="4" xfId="2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right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450850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DDD5E4-FF14-4ABD-85E9-0372736C5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5958150" y="0"/>
          <a:ext cx="768985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376EB-2EC2-4B53-9776-B3C88AC95A5F}">
  <dimension ref="A1"/>
  <sheetViews>
    <sheetView rightToLeft="1" tabSelected="1" view="pageBreakPreview" topLeftCell="A7" zoomScale="60" zoomScaleNormal="100" workbookViewId="0">
      <selection activeCell="P54" sqref="P54"/>
    </sheetView>
  </sheetViews>
  <sheetFormatPr defaultRowHeight="15" x14ac:dyDescent="0.25"/>
  <sheetData/>
  <pageMargins left="0.7" right="0.7" top="0.75" bottom="0.75" header="0.3" footer="0.3"/>
  <pageSetup paperSize="9" scale="68" orientation="portrait" verticalDpi="0" r:id="rId1"/>
  <colBreaks count="1" manualBreakCount="1">
    <brk id="13" max="5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4"/>
  <sheetViews>
    <sheetView rightToLeft="1" view="pageBreakPreview" topLeftCell="B10" zoomScale="85" zoomScaleNormal="100" zoomScaleSheetLayoutView="85" workbookViewId="0">
      <selection activeCell="U15" sqref="U15"/>
    </sheetView>
  </sheetViews>
  <sheetFormatPr defaultRowHeight="21.75" customHeight="1" x14ac:dyDescent="0.25"/>
  <cols>
    <col min="1" max="1" width="2.7109375" style="28" customWidth="1"/>
    <col min="2" max="2" width="53.85546875" style="28" customWidth="1"/>
    <col min="3" max="3" width="1" style="28" customWidth="1"/>
    <col min="4" max="4" width="14.85546875" style="28" bestFit="1" customWidth="1"/>
    <col min="5" max="5" width="1" style="28" customWidth="1"/>
    <col min="6" max="6" width="11.7109375" style="28" customWidth="1"/>
    <col min="7" max="7" width="1" style="28" customWidth="1"/>
    <col min="8" max="8" width="6" style="28" bestFit="1" customWidth="1"/>
    <col min="9" max="9" width="1" style="28" customWidth="1"/>
    <col min="10" max="10" width="16.28515625" style="28" bestFit="1" customWidth="1"/>
    <col min="11" max="11" width="1" style="28" customWidth="1"/>
    <col min="12" max="12" width="12.42578125" style="28" bestFit="1" customWidth="1"/>
    <col min="13" max="13" width="1" style="28" customWidth="1"/>
    <col min="14" max="14" width="16.28515625" style="28" bestFit="1" customWidth="1"/>
    <col min="15" max="15" width="1" style="28" customWidth="1"/>
    <col min="16" max="16" width="17.5703125" style="28" bestFit="1" customWidth="1"/>
    <col min="17" max="17" width="1" style="28" customWidth="1"/>
    <col min="18" max="18" width="12" style="28" bestFit="1" customWidth="1"/>
    <col min="19" max="19" width="1" style="28" customWidth="1"/>
    <col min="20" max="20" width="17.5703125" style="28" bestFit="1" customWidth="1"/>
    <col min="21" max="21" width="1" style="28" customWidth="1"/>
    <col min="22" max="22" width="9.140625" style="28" customWidth="1"/>
    <col min="23" max="16384" width="9.140625" style="28"/>
  </cols>
  <sheetData>
    <row r="2" spans="2:28" ht="27" customHeight="1" x14ac:dyDescent="0.25">
      <c r="B2" s="154" t="s">
        <v>159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2:28" ht="27" customHeight="1" x14ac:dyDescent="0.25">
      <c r="B3" s="154" t="s">
        <v>64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2:28" ht="27" customHeight="1" x14ac:dyDescent="0.25">
      <c r="B4" s="154" t="s">
        <v>266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</row>
    <row r="5" spans="2:28" s="29" customFormat="1" ht="21.75" customHeight="1" x14ac:dyDescent="0.25"/>
    <row r="6" spans="2:28" s="2" customFormat="1" ht="21.75" customHeight="1" x14ac:dyDescent="0.55000000000000004">
      <c r="B6" s="12" t="s">
        <v>252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21.7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29" customFormat="1" ht="21.75" customHeight="1" x14ac:dyDescent="0.25">
      <c r="B8" s="153" t="s">
        <v>65</v>
      </c>
      <c r="C8" s="153" t="s">
        <v>65</v>
      </c>
      <c r="D8" s="153" t="s">
        <v>65</v>
      </c>
      <c r="E8" s="153" t="s">
        <v>65</v>
      </c>
      <c r="F8" s="153" t="s">
        <v>65</v>
      </c>
      <c r="G8" s="153" t="s">
        <v>65</v>
      </c>
      <c r="H8" s="153" t="s">
        <v>65</v>
      </c>
      <c r="J8" s="153" t="s">
        <v>66</v>
      </c>
      <c r="K8" s="153" t="s">
        <v>66</v>
      </c>
      <c r="L8" s="153" t="s">
        <v>66</v>
      </c>
      <c r="M8" s="153" t="s">
        <v>66</v>
      </c>
      <c r="N8" s="153" t="s">
        <v>66</v>
      </c>
      <c r="P8" s="153" t="s">
        <v>67</v>
      </c>
      <c r="Q8" s="153" t="s">
        <v>67</v>
      </c>
      <c r="R8" s="153" t="s">
        <v>67</v>
      </c>
      <c r="S8" s="153" t="s">
        <v>67</v>
      </c>
      <c r="T8" s="153" t="s">
        <v>67</v>
      </c>
    </row>
    <row r="9" spans="2:28" s="31" customFormat="1" ht="58.5" customHeight="1" x14ac:dyDescent="0.25">
      <c r="B9" s="156" t="s">
        <v>68</v>
      </c>
      <c r="C9" s="32"/>
      <c r="D9" s="156" t="s">
        <v>69</v>
      </c>
      <c r="E9" s="32"/>
      <c r="F9" s="156" t="s">
        <v>39</v>
      </c>
      <c r="G9" s="32"/>
      <c r="H9" s="156" t="s">
        <v>40</v>
      </c>
      <c r="J9" s="156" t="s">
        <v>70</v>
      </c>
      <c r="K9" s="32"/>
      <c r="L9" s="156" t="s">
        <v>71</v>
      </c>
      <c r="M9" s="32"/>
      <c r="N9" s="156" t="s">
        <v>72</v>
      </c>
      <c r="P9" s="156" t="s">
        <v>70</v>
      </c>
      <c r="Q9" s="32"/>
      <c r="R9" s="156" t="s">
        <v>71</v>
      </c>
      <c r="S9" s="32"/>
      <c r="T9" s="156" t="s">
        <v>72</v>
      </c>
    </row>
    <row r="10" spans="2:28" s="29" customFormat="1" ht="21.75" customHeight="1" x14ac:dyDescent="0.25">
      <c r="B10" s="115" t="s">
        <v>160</v>
      </c>
      <c r="D10" s="30" t="s">
        <v>73</v>
      </c>
      <c r="F10" s="29" t="s">
        <v>162</v>
      </c>
      <c r="H10" s="30">
        <v>18</v>
      </c>
      <c r="J10" s="88">
        <v>0</v>
      </c>
      <c r="K10" s="89"/>
      <c r="L10" s="88" t="s">
        <v>73</v>
      </c>
      <c r="M10" s="89"/>
      <c r="N10" s="88">
        <v>0</v>
      </c>
      <c r="O10" s="89"/>
      <c r="P10" s="88">
        <v>31600493792</v>
      </c>
      <c r="Q10" s="89"/>
      <c r="R10" s="88" t="s">
        <v>73</v>
      </c>
      <c r="S10" s="89"/>
      <c r="T10" s="88">
        <v>31600493792</v>
      </c>
    </row>
    <row r="11" spans="2:28" s="29" customFormat="1" ht="21.75" customHeight="1" x14ac:dyDescent="0.25">
      <c r="B11" s="115" t="s">
        <v>179</v>
      </c>
      <c r="D11" s="30" t="s">
        <v>73</v>
      </c>
      <c r="F11" s="29" t="s">
        <v>180</v>
      </c>
      <c r="H11" s="30">
        <v>17</v>
      </c>
      <c r="J11" s="88">
        <v>0</v>
      </c>
      <c r="K11" s="89"/>
      <c r="L11" s="88" t="s">
        <v>73</v>
      </c>
      <c r="M11" s="89"/>
      <c r="N11" s="88">
        <v>0</v>
      </c>
      <c r="O11" s="89"/>
      <c r="P11" s="88">
        <v>22954005329</v>
      </c>
      <c r="Q11" s="89"/>
      <c r="R11" s="88" t="s">
        <v>73</v>
      </c>
      <c r="S11" s="89"/>
      <c r="T11" s="88">
        <v>22954005329</v>
      </c>
    </row>
    <row r="12" spans="2:28" s="29" customFormat="1" ht="21.75" customHeight="1" x14ac:dyDescent="0.25">
      <c r="B12" s="115" t="s">
        <v>198</v>
      </c>
      <c r="D12" s="30">
        <v>17</v>
      </c>
      <c r="F12" s="29" t="s">
        <v>73</v>
      </c>
      <c r="H12" s="30">
        <v>18</v>
      </c>
      <c r="J12" s="88">
        <v>537534237</v>
      </c>
      <c r="K12" s="89"/>
      <c r="L12" s="88">
        <v>-8495828</v>
      </c>
      <c r="M12" s="89"/>
      <c r="N12" s="88">
        <v>546030065</v>
      </c>
      <c r="O12" s="89"/>
      <c r="P12" s="88">
        <v>20660597277</v>
      </c>
      <c r="Q12" s="89"/>
      <c r="R12" s="88">
        <v>18205345</v>
      </c>
      <c r="S12" s="89"/>
      <c r="T12" s="88">
        <v>20642391932</v>
      </c>
    </row>
    <row r="13" spans="2:28" s="29" customFormat="1" ht="21.75" customHeight="1" x14ac:dyDescent="0.25">
      <c r="B13" s="115" t="s">
        <v>176</v>
      </c>
      <c r="D13" s="30" t="s">
        <v>73</v>
      </c>
      <c r="F13" s="29" t="s">
        <v>178</v>
      </c>
      <c r="H13" s="30">
        <v>18</v>
      </c>
      <c r="J13" s="88">
        <v>349281148</v>
      </c>
      <c r="K13" s="89"/>
      <c r="L13" s="88" t="s">
        <v>73</v>
      </c>
      <c r="M13" s="89"/>
      <c r="N13" s="88">
        <v>349281148</v>
      </c>
      <c r="O13" s="89"/>
      <c r="P13" s="88">
        <v>20049270012</v>
      </c>
      <c r="Q13" s="89"/>
      <c r="R13" s="88" t="s">
        <v>73</v>
      </c>
      <c r="S13" s="89"/>
      <c r="T13" s="88">
        <v>20049270012</v>
      </c>
    </row>
    <row r="14" spans="2:28" s="29" customFormat="1" ht="21.75" customHeight="1" x14ac:dyDescent="0.25">
      <c r="B14" s="115" t="s">
        <v>60</v>
      </c>
      <c r="D14" s="30">
        <v>18</v>
      </c>
      <c r="F14" s="29" t="s">
        <v>73</v>
      </c>
      <c r="H14" s="30">
        <v>18</v>
      </c>
      <c r="J14" s="88">
        <v>0</v>
      </c>
      <c r="K14" s="89"/>
      <c r="L14" s="88">
        <v>0</v>
      </c>
      <c r="M14" s="89"/>
      <c r="N14" s="88">
        <v>0</v>
      </c>
      <c r="O14" s="89"/>
      <c r="P14" s="88">
        <v>10852818331</v>
      </c>
      <c r="Q14" s="89"/>
      <c r="R14" s="88">
        <v>0</v>
      </c>
      <c r="S14" s="89"/>
      <c r="T14" s="88">
        <v>10852818331</v>
      </c>
    </row>
    <row r="15" spans="2:28" s="29" customFormat="1" ht="21.75" customHeight="1" x14ac:dyDescent="0.25">
      <c r="B15" s="115" t="s">
        <v>206</v>
      </c>
      <c r="D15" s="30">
        <v>24</v>
      </c>
      <c r="F15" s="29" t="s">
        <v>73</v>
      </c>
      <c r="H15" s="30">
        <v>18</v>
      </c>
      <c r="J15" s="88">
        <v>109589040</v>
      </c>
      <c r="K15" s="89"/>
      <c r="L15" s="88">
        <v>-2489313</v>
      </c>
      <c r="M15" s="89"/>
      <c r="N15" s="88">
        <v>112078353</v>
      </c>
      <c r="O15" s="89"/>
      <c r="P15" s="88">
        <v>10423578076</v>
      </c>
      <c r="Q15" s="89"/>
      <c r="R15" s="88">
        <v>355616</v>
      </c>
      <c r="S15" s="89"/>
      <c r="T15" s="88">
        <v>10423222460</v>
      </c>
    </row>
    <row r="16" spans="2:28" s="29" customFormat="1" ht="21.75" customHeight="1" x14ac:dyDescent="0.25">
      <c r="B16" s="115" t="s">
        <v>225</v>
      </c>
      <c r="D16" s="30">
        <v>23</v>
      </c>
      <c r="F16" s="29" t="s">
        <v>73</v>
      </c>
      <c r="H16" s="30">
        <v>18</v>
      </c>
      <c r="J16" s="88">
        <v>0</v>
      </c>
      <c r="K16" s="89"/>
      <c r="L16" s="88">
        <v>0</v>
      </c>
      <c r="M16" s="89"/>
      <c r="N16" s="88">
        <v>0</v>
      </c>
      <c r="O16" s="89"/>
      <c r="P16" s="88">
        <v>4215923635</v>
      </c>
      <c r="Q16" s="89"/>
      <c r="R16" s="88">
        <v>0</v>
      </c>
      <c r="S16" s="89"/>
      <c r="T16" s="88">
        <v>4215923635</v>
      </c>
    </row>
    <row r="17" spans="2:20" s="29" customFormat="1" ht="21.75" customHeight="1" x14ac:dyDescent="0.25">
      <c r="B17" s="115" t="s">
        <v>210</v>
      </c>
      <c r="D17" s="30">
        <v>5</v>
      </c>
      <c r="F17" s="29" t="s">
        <v>73</v>
      </c>
      <c r="H17" s="30">
        <v>18</v>
      </c>
      <c r="J17" s="88">
        <v>410958904</v>
      </c>
      <c r="K17" s="89"/>
      <c r="L17" s="88">
        <v>0</v>
      </c>
      <c r="M17" s="89"/>
      <c r="N17" s="88">
        <v>410958904</v>
      </c>
      <c r="O17" s="89"/>
      <c r="P17" s="88">
        <v>3251506848</v>
      </c>
      <c r="Q17" s="89"/>
      <c r="R17" s="88">
        <v>0</v>
      </c>
      <c r="S17" s="89"/>
      <c r="T17" s="88">
        <v>3251506848</v>
      </c>
    </row>
    <row r="18" spans="2:20" s="29" customFormat="1" ht="21.75" customHeight="1" x14ac:dyDescent="0.25">
      <c r="B18" s="115" t="s">
        <v>198</v>
      </c>
      <c r="D18" s="30">
        <v>15</v>
      </c>
      <c r="F18" s="29" t="s">
        <v>73</v>
      </c>
      <c r="H18" s="30">
        <v>0</v>
      </c>
      <c r="J18" s="88">
        <v>2599</v>
      </c>
      <c r="K18" s="89"/>
      <c r="L18" s="88">
        <v>0</v>
      </c>
      <c r="M18" s="89"/>
      <c r="N18" s="88">
        <v>2599</v>
      </c>
      <c r="O18" s="89"/>
      <c r="P18" s="88">
        <v>1973232352</v>
      </c>
      <c r="Q18" s="89"/>
      <c r="R18" s="88">
        <v>0</v>
      </c>
      <c r="S18" s="89"/>
      <c r="T18" s="88">
        <v>1973232352</v>
      </c>
    </row>
    <row r="19" spans="2:20" s="29" customFormat="1" ht="21.75" customHeight="1" x14ac:dyDescent="0.25">
      <c r="B19" s="115" t="s">
        <v>186</v>
      </c>
      <c r="D19" s="30">
        <v>21</v>
      </c>
      <c r="F19" s="29" t="s">
        <v>73</v>
      </c>
      <c r="H19" s="30">
        <v>18</v>
      </c>
      <c r="J19" s="88">
        <v>474126023</v>
      </c>
      <c r="K19" s="89"/>
      <c r="L19" s="88">
        <v>-446058</v>
      </c>
      <c r="M19" s="89"/>
      <c r="N19" s="88">
        <v>474572081</v>
      </c>
      <c r="O19" s="89"/>
      <c r="P19" s="88">
        <v>1166090404</v>
      </c>
      <c r="Q19" s="89"/>
      <c r="R19" s="88">
        <v>1313771</v>
      </c>
      <c r="S19" s="89"/>
      <c r="T19" s="88">
        <v>1164776633</v>
      </c>
    </row>
    <row r="20" spans="2:20" s="29" customFormat="1" ht="21.75" customHeight="1" x14ac:dyDescent="0.25">
      <c r="B20" s="115" t="s">
        <v>219</v>
      </c>
      <c r="D20" s="30" t="s">
        <v>73</v>
      </c>
      <c r="F20" s="29" t="s">
        <v>220</v>
      </c>
      <c r="H20" s="30">
        <v>19</v>
      </c>
      <c r="J20" s="88">
        <v>0</v>
      </c>
      <c r="K20" s="89"/>
      <c r="L20" s="88" t="s">
        <v>73</v>
      </c>
      <c r="M20" s="89"/>
      <c r="N20" s="88">
        <v>0</v>
      </c>
      <c r="O20" s="89"/>
      <c r="P20" s="88">
        <v>1142845210</v>
      </c>
      <c r="Q20" s="89"/>
      <c r="R20" s="88" t="s">
        <v>73</v>
      </c>
      <c r="S20" s="89"/>
      <c r="T20" s="88">
        <v>1142845210</v>
      </c>
    </row>
    <row r="21" spans="2:20" s="29" customFormat="1" ht="21.75" customHeight="1" x14ac:dyDescent="0.25">
      <c r="B21" s="115" t="s">
        <v>186</v>
      </c>
      <c r="D21" s="30">
        <v>19</v>
      </c>
      <c r="F21" s="29" t="s">
        <v>73</v>
      </c>
      <c r="H21" s="30">
        <v>18</v>
      </c>
      <c r="J21" s="88">
        <v>14794</v>
      </c>
      <c r="K21" s="89"/>
      <c r="L21" s="88">
        <v>0</v>
      </c>
      <c r="M21" s="89"/>
      <c r="N21" s="88">
        <v>14794</v>
      </c>
      <c r="O21" s="89"/>
      <c r="P21" s="88">
        <v>630794699</v>
      </c>
      <c r="Q21" s="89"/>
      <c r="R21" s="88">
        <v>55</v>
      </c>
      <c r="S21" s="89"/>
      <c r="T21" s="88">
        <v>630794644</v>
      </c>
    </row>
    <row r="22" spans="2:20" s="29" customFormat="1" ht="21.75" customHeight="1" x14ac:dyDescent="0.25">
      <c r="B22" s="115" t="s">
        <v>181</v>
      </c>
      <c r="D22" s="30" t="s">
        <v>73</v>
      </c>
      <c r="F22" s="29" t="s">
        <v>182</v>
      </c>
      <c r="H22" s="30">
        <v>18</v>
      </c>
      <c r="J22" s="88">
        <v>0</v>
      </c>
      <c r="K22" s="89"/>
      <c r="L22" s="88" t="s">
        <v>73</v>
      </c>
      <c r="M22" s="89"/>
      <c r="N22" s="88">
        <v>0</v>
      </c>
      <c r="O22" s="89"/>
      <c r="P22" s="88">
        <v>325141513</v>
      </c>
      <c r="Q22" s="89"/>
      <c r="R22" s="88" t="s">
        <v>73</v>
      </c>
      <c r="S22" s="89"/>
      <c r="T22" s="88">
        <v>325141513</v>
      </c>
    </row>
    <row r="23" spans="2:20" s="29" customFormat="1" ht="21.75" customHeight="1" x14ac:dyDescent="0.25">
      <c r="B23" s="115" t="s">
        <v>263</v>
      </c>
      <c r="D23" s="30">
        <v>25</v>
      </c>
      <c r="F23" s="29" t="s">
        <v>73</v>
      </c>
      <c r="H23" s="30">
        <v>18</v>
      </c>
      <c r="J23" s="88">
        <v>71013698</v>
      </c>
      <c r="K23" s="89"/>
      <c r="L23" s="88">
        <v>844829</v>
      </c>
      <c r="M23" s="89"/>
      <c r="N23" s="88">
        <v>70168869</v>
      </c>
      <c r="O23" s="89"/>
      <c r="P23" s="88">
        <v>71013698</v>
      </c>
      <c r="Q23" s="89"/>
      <c r="R23" s="88">
        <v>844829</v>
      </c>
      <c r="S23" s="89"/>
      <c r="T23" s="88">
        <v>70168869</v>
      </c>
    </row>
    <row r="24" spans="2:20" s="29" customFormat="1" ht="21.75" customHeight="1" x14ac:dyDescent="0.25">
      <c r="B24" s="115" t="s">
        <v>223</v>
      </c>
      <c r="D24" s="30" t="s">
        <v>73</v>
      </c>
      <c r="F24" s="29" t="s">
        <v>224</v>
      </c>
      <c r="H24" s="30">
        <v>15</v>
      </c>
      <c r="J24" s="88">
        <v>0</v>
      </c>
      <c r="K24" s="89"/>
      <c r="L24" s="88" t="s">
        <v>73</v>
      </c>
      <c r="M24" s="89"/>
      <c r="N24" s="88">
        <v>0</v>
      </c>
      <c r="O24" s="89"/>
      <c r="P24" s="88">
        <v>37994844</v>
      </c>
      <c r="Q24" s="89"/>
      <c r="R24" s="88" t="s">
        <v>73</v>
      </c>
      <c r="S24" s="89"/>
      <c r="T24" s="88">
        <v>37994844</v>
      </c>
    </row>
    <row r="25" spans="2:20" s="29" customFormat="1" ht="21.75" customHeight="1" x14ac:dyDescent="0.25">
      <c r="B25" s="115" t="s">
        <v>206</v>
      </c>
      <c r="D25" s="30">
        <v>24</v>
      </c>
      <c r="F25" s="29" t="s">
        <v>73</v>
      </c>
      <c r="H25" s="30">
        <v>0</v>
      </c>
      <c r="J25" s="88">
        <v>23631</v>
      </c>
      <c r="K25" s="89"/>
      <c r="L25" s="88">
        <v>0</v>
      </c>
      <c r="M25" s="89"/>
      <c r="N25" s="88">
        <v>23631</v>
      </c>
      <c r="O25" s="89"/>
      <c r="P25" s="88">
        <v>11836377</v>
      </c>
      <c r="Q25" s="89"/>
      <c r="R25" s="88">
        <v>0</v>
      </c>
      <c r="S25" s="89"/>
      <c r="T25" s="88">
        <v>11836377</v>
      </c>
    </row>
    <row r="26" spans="2:20" s="29" customFormat="1" ht="21.75" customHeight="1" x14ac:dyDescent="0.25">
      <c r="B26" s="115" t="s">
        <v>203</v>
      </c>
      <c r="D26" s="30">
        <v>17</v>
      </c>
      <c r="F26" s="29" t="s">
        <v>73</v>
      </c>
      <c r="H26" s="30">
        <v>0</v>
      </c>
      <c r="J26" s="88">
        <v>982</v>
      </c>
      <c r="K26" s="89"/>
      <c r="L26" s="88">
        <v>0</v>
      </c>
      <c r="M26" s="89"/>
      <c r="N26" s="88">
        <v>982</v>
      </c>
      <c r="O26" s="89"/>
      <c r="P26" s="88">
        <v>2104719</v>
      </c>
      <c r="Q26" s="89"/>
      <c r="R26" s="88">
        <v>0</v>
      </c>
      <c r="S26" s="89"/>
      <c r="T26" s="88">
        <v>2104719</v>
      </c>
    </row>
    <row r="27" spans="2:20" s="29" customFormat="1" ht="21.75" customHeight="1" x14ac:dyDescent="0.25">
      <c r="B27" s="115" t="s">
        <v>221</v>
      </c>
      <c r="D27" s="30" t="s">
        <v>73</v>
      </c>
      <c r="F27" s="29" t="s">
        <v>222</v>
      </c>
      <c r="H27" s="30">
        <v>17</v>
      </c>
      <c r="J27" s="88">
        <v>0</v>
      </c>
      <c r="K27" s="89"/>
      <c r="L27" s="88" t="s">
        <v>73</v>
      </c>
      <c r="M27" s="89"/>
      <c r="N27" s="88">
        <v>0</v>
      </c>
      <c r="O27" s="89"/>
      <c r="P27" s="88">
        <v>280250</v>
      </c>
      <c r="Q27" s="89"/>
      <c r="R27" s="88" t="s">
        <v>73</v>
      </c>
      <c r="S27" s="89"/>
      <c r="T27" s="88">
        <v>280250</v>
      </c>
    </row>
    <row r="28" spans="2:20" s="29" customFormat="1" ht="21.75" customHeight="1" x14ac:dyDescent="0.25">
      <c r="B28" s="115" t="s">
        <v>186</v>
      </c>
      <c r="D28" s="30">
        <v>30</v>
      </c>
      <c r="F28" s="29" t="s">
        <v>73</v>
      </c>
      <c r="H28" s="30">
        <v>0</v>
      </c>
      <c r="J28" s="88">
        <v>2956</v>
      </c>
      <c r="K28" s="89"/>
      <c r="L28" s="88">
        <v>0</v>
      </c>
      <c r="M28" s="89"/>
      <c r="N28" s="88">
        <v>2956</v>
      </c>
      <c r="O28" s="89"/>
      <c r="P28" s="88">
        <v>127342</v>
      </c>
      <c r="Q28" s="89"/>
      <c r="R28" s="88">
        <v>0</v>
      </c>
      <c r="S28" s="89"/>
      <c r="T28" s="88">
        <v>127342</v>
      </c>
    </row>
    <row r="29" spans="2:20" s="29" customFormat="1" ht="21.75" customHeight="1" x14ac:dyDescent="0.25">
      <c r="B29" s="115" t="s">
        <v>212</v>
      </c>
      <c r="D29" s="30">
        <v>16</v>
      </c>
      <c r="F29" s="29" t="s">
        <v>73</v>
      </c>
      <c r="H29" s="30">
        <v>0</v>
      </c>
      <c r="J29" s="88">
        <v>23979</v>
      </c>
      <c r="K29" s="89"/>
      <c r="L29" s="88">
        <v>0</v>
      </c>
      <c r="M29" s="89"/>
      <c r="N29" s="88">
        <v>23979</v>
      </c>
      <c r="O29" s="89"/>
      <c r="P29" s="88">
        <v>36613</v>
      </c>
      <c r="Q29" s="89"/>
      <c r="R29" s="88">
        <v>0</v>
      </c>
      <c r="S29" s="89"/>
      <c r="T29" s="88">
        <v>36613</v>
      </c>
    </row>
    <row r="30" spans="2:20" s="29" customFormat="1" ht="21.75" customHeight="1" x14ac:dyDescent="0.25">
      <c r="D30" s="30"/>
      <c r="H30" s="30"/>
      <c r="J30" s="88"/>
      <c r="K30" s="89"/>
      <c r="L30" s="88"/>
      <c r="M30" s="89"/>
      <c r="N30" s="88"/>
      <c r="O30" s="89"/>
      <c r="P30" s="88"/>
      <c r="Q30" s="89"/>
      <c r="R30" s="88"/>
      <c r="S30" s="89"/>
      <c r="T30" s="88"/>
    </row>
    <row r="31" spans="2:20" s="29" customFormat="1" ht="21.75" customHeight="1" thickBot="1" x14ac:dyDescent="0.3">
      <c r="B31" s="155" t="s">
        <v>144</v>
      </c>
      <c r="C31" s="155"/>
      <c r="D31" s="155"/>
      <c r="E31" s="155"/>
      <c r="F31" s="155"/>
      <c r="G31" s="155"/>
      <c r="H31" s="155"/>
      <c r="J31" s="35">
        <f>SUM(J10:J29)</f>
        <v>1952571991</v>
      </c>
      <c r="L31" s="68">
        <f>SUM(L17:L29)</f>
        <v>398771</v>
      </c>
      <c r="N31" s="35">
        <f>SUM(N10:N29)</f>
        <v>1963158361</v>
      </c>
      <c r="P31" s="35">
        <f>SUM(P10:P29)</f>
        <v>129369691321</v>
      </c>
      <c r="R31" s="35">
        <f>SUM(R10:R29)</f>
        <v>20719616</v>
      </c>
      <c r="T31" s="35">
        <f>SUM(T10:T29)</f>
        <v>129348971705</v>
      </c>
    </row>
    <row r="32" spans="2:20" ht="21.75" customHeight="1" thickTop="1" x14ac:dyDescent="0.25"/>
    <row r="34" spans="10:10" ht="21.75" customHeight="1" x14ac:dyDescent="0.25">
      <c r="J34" s="55">
        <v>9</v>
      </c>
    </row>
  </sheetData>
  <sortState xmlns:xlrd2="http://schemas.microsoft.com/office/spreadsheetml/2017/richdata2" ref="B10:T29">
    <sortCondition descending="1" ref="T10:T29"/>
  </sortState>
  <mergeCells count="17">
    <mergeCell ref="H9"/>
    <mergeCell ref="B8:H8"/>
    <mergeCell ref="B2:T2"/>
    <mergeCell ref="B3:T3"/>
    <mergeCell ref="B4:T4"/>
    <mergeCell ref="B31:H31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73"/>
  <sheetViews>
    <sheetView rightToLeft="1" view="pageBreakPreview" topLeftCell="A6" zoomScale="85" zoomScaleNormal="70" zoomScaleSheetLayoutView="85" workbookViewId="0">
      <selection activeCell="U15" sqref="U15"/>
    </sheetView>
  </sheetViews>
  <sheetFormatPr defaultRowHeight="21" x14ac:dyDescent="0.55000000000000004"/>
  <cols>
    <col min="1" max="1" width="4.28515625" style="4" customWidth="1"/>
    <col min="2" max="2" width="34.710937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59.25" x14ac:dyDescent="0.55000000000000004">
      <c r="B2" s="157" t="s">
        <v>159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</row>
    <row r="3" spans="2:28" ht="59.25" x14ac:dyDescent="0.55000000000000004">
      <c r="B3" s="157" t="s">
        <v>64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</row>
    <row r="4" spans="2:28" ht="59.25" x14ac:dyDescent="0.55000000000000004">
      <c r="B4" s="157" t="s">
        <v>266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</row>
    <row r="7" spans="2:28" s="2" customFormat="1" ht="30" x14ac:dyDescent="0.55000000000000004">
      <c r="B7" s="12" t="s">
        <v>253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32" t="s">
        <v>1</v>
      </c>
      <c r="D8" s="133" t="s">
        <v>66</v>
      </c>
      <c r="E8" s="133" t="s">
        <v>66</v>
      </c>
      <c r="F8" s="133" t="s">
        <v>66</v>
      </c>
      <c r="G8" s="133" t="s">
        <v>66</v>
      </c>
      <c r="H8" s="133" t="s">
        <v>66</v>
      </c>
      <c r="I8" s="133" t="s">
        <v>66</v>
      </c>
      <c r="J8" s="133" t="s">
        <v>66</v>
      </c>
      <c r="K8" s="133" t="s">
        <v>66</v>
      </c>
      <c r="L8" s="133" t="s">
        <v>66</v>
      </c>
      <c r="N8" s="133" t="s">
        <v>67</v>
      </c>
      <c r="O8" s="133" t="s">
        <v>67</v>
      </c>
      <c r="P8" s="133" t="s">
        <v>67</v>
      </c>
      <c r="Q8" s="133" t="s">
        <v>67</v>
      </c>
      <c r="R8" s="133" t="s">
        <v>67</v>
      </c>
      <c r="S8" s="133" t="s">
        <v>67</v>
      </c>
      <c r="T8" s="133" t="s">
        <v>67</v>
      </c>
      <c r="U8" s="133" t="s">
        <v>67</v>
      </c>
      <c r="V8" s="133" t="s">
        <v>67</v>
      </c>
    </row>
    <row r="9" spans="2:28" s="39" customFormat="1" ht="55.5" customHeight="1" x14ac:dyDescent="0.25">
      <c r="B9" s="132" t="s">
        <v>1</v>
      </c>
      <c r="D9" s="158" t="s">
        <v>128</v>
      </c>
      <c r="E9" s="40"/>
      <c r="F9" s="158" t="s">
        <v>129</v>
      </c>
      <c r="G9" s="40"/>
      <c r="H9" s="158" t="s">
        <v>130</v>
      </c>
      <c r="I9" s="40"/>
      <c r="J9" s="158" t="s">
        <v>56</v>
      </c>
      <c r="K9" s="40"/>
      <c r="L9" s="158" t="s">
        <v>131</v>
      </c>
      <c r="N9" s="158" t="s">
        <v>128</v>
      </c>
      <c r="O9" s="40"/>
      <c r="P9" s="158" t="s">
        <v>129</v>
      </c>
      <c r="Q9" s="40"/>
      <c r="R9" s="158" t="s">
        <v>130</v>
      </c>
      <c r="S9" s="40"/>
      <c r="T9" s="158" t="s">
        <v>56</v>
      </c>
      <c r="U9" s="40"/>
      <c r="V9" s="158" t="s">
        <v>131</v>
      </c>
    </row>
    <row r="10" spans="2:28" x14ac:dyDescent="0.55000000000000004">
      <c r="B10" s="111" t="s">
        <v>24</v>
      </c>
      <c r="D10" s="74">
        <v>0</v>
      </c>
      <c r="E10" s="64"/>
      <c r="F10" s="74">
        <v>0</v>
      </c>
      <c r="G10" s="64"/>
      <c r="H10" s="74">
        <v>0</v>
      </c>
      <c r="I10" s="64"/>
      <c r="J10" s="74">
        <v>0</v>
      </c>
      <c r="K10" s="64"/>
      <c r="L10" s="38">
        <v>0</v>
      </c>
      <c r="M10" s="64"/>
      <c r="N10" s="74">
        <v>0</v>
      </c>
      <c r="O10" s="64"/>
      <c r="P10" s="74">
        <v>0</v>
      </c>
      <c r="Q10" s="64"/>
      <c r="R10" s="74">
        <v>6873350178</v>
      </c>
      <c r="S10" s="64"/>
      <c r="T10" s="74">
        <v>6873350178</v>
      </c>
      <c r="U10" s="64"/>
      <c r="V10" s="38">
        <v>4.6399999999999997E-2</v>
      </c>
    </row>
    <row r="11" spans="2:28" x14ac:dyDescent="0.55000000000000004">
      <c r="B11" s="111" t="s">
        <v>14</v>
      </c>
      <c r="D11" s="74">
        <v>0</v>
      </c>
      <c r="E11" s="64"/>
      <c r="F11" s="74">
        <v>0</v>
      </c>
      <c r="G11" s="64"/>
      <c r="H11" s="74">
        <v>0</v>
      </c>
      <c r="I11" s="64"/>
      <c r="J11" s="74">
        <v>0</v>
      </c>
      <c r="K11" s="64"/>
      <c r="L11" s="38">
        <v>0</v>
      </c>
      <c r="M11" s="64"/>
      <c r="N11" s="74">
        <v>1200000000</v>
      </c>
      <c r="O11" s="64"/>
      <c r="P11" s="74">
        <v>0</v>
      </c>
      <c r="Q11" s="64"/>
      <c r="R11" s="74">
        <v>5546910107</v>
      </c>
      <c r="S11" s="64"/>
      <c r="T11" s="74">
        <v>6746910107</v>
      </c>
      <c r="U11" s="64"/>
      <c r="V11" s="38">
        <v>4.5600000000000002E-2</v>
      </c>
    </row>
    <row r="12" spans="2:28" x14ac:dyDescent="0.55000000000000004">
      <c r="B12" s="111" t="s">
        <v>119</v>
      </c>
      <c r="D12" s="74">
        <v>0</v>
      </c>
      <c r="E12" s="64"/>
      <c r="F12" s="74">
        <v>0</v>
      </c>
      <c r="G12" s="64"/>
      <c r="H12" s="74">
        <v>0</v>
      </c>
      <c r="I12" s="64"/>
      <c r="J12" s="74">
        <v>0</v>
      </c>
      <c r="K12" s="64"/>
      <c r="L12" s="38">
        <v>0</v>
      </c>
      <c r="M12" s="64"/>
      <c r="N12" s="74">
        <v>0</v>
      </c>
      <c r="O12" s="64"/>
      <c r="P12" s="74">
        <v>0</v>
      </c>
      <c r="Q12" s="64"/>
      <c r="R12" s="74">
        <v>6219951078</v>
      </c>
      <c r="S12" s="64"/>
      <c r="T12" s="74">
        <v>6219951078</v>
      </c>
      <c r="U12" s="64"/>
      <c r="V12" s="38">
        <v>4.2000000000000003E-2</v>
      </c>
    </row>
    <row r="13" spans="2:28" x14ac:dyDescent="0.55000000000000004">
      <c r="B13" s="111" t="s">
        <v>102</v>
      </c>
      <c r="D13" s="74">
        <v>0</v>
      </c>
      <c r="E13" s="64"/>
      <c r="F13" s="74">
        <v>0</v>
      </c>
      <c r="G13" s="64"/>
      <c r="H13" s="74">
        <v>0</v>
      </c>
      <c r="I13" s="64"/>
      <c r="J13" s="74">
        <v>0</v>
      </c>
      <c r="K13" s="64"/>
      <c r="L13" s="38">
        <v>0</v>
      </c>
      <c r="M13" s="64"/>
      <c r="N13" s="74">
        <v>3100000000</v>
      </c>
      <c r="O13" s="64"/>
      <c r="P13" s="74">
        <v>0</v>
      </c>
      <c r="Q13" s="64"/>
      <c r="R13" s="74">
        <v>2712193154</v>
      </c>
      <c r="S13" s="64"/>
      <c r="T13" s="74">
        <v>5812193154</v>
      </c>
      <c r="U13" s="64"/>
      <c r="V13" s="38">
        <v>3.9199999999999999E-2</v>
      </c>
    </row>
    <row r="14" spans="2:28" x14ac:dyDescent="0.55000000000000004">
      <c r="B14" s="111" t="s">
        <v>87</v>
      </c>
      <c r="D14" s="74">
        <v>0</v>
      </c>
      <c r="E14" s="64"/>
      <c r="F14" s="74">
        <v>0</v>
      </c>
      <c r="G14" s="64"/>
      <c r="H14" s="74">
        <v>0</v>
      </c>
      <c r="I14" s="64"/>
      <c r="J14" s="74">
        <v>0</v>
      </c>
      <c r="K14" s="64"/>
      <c r="L14" s="38">
        <v>0</v>
      </c>
      <c r="M14" s="64"/>
      <c r="N14" s="74">
        <v>1581000000</v>
      </c>
      <c r="O14" s="64"/>
      <c r="P14" s="74">
        <v>0</v>
      </c>
      <c r="Q14" s="64"/>
      <c r="R14" s="74">
        <v>4188778773</v>
      </c>
      <c r="S14" s="64"/>
      <c r="T14" s="74">
        <v>5769778773</v>
      </c>
      <c r="U14" s="64"/>
      <c r="V14" s="38">
        <v>3.9E-2</v>
      </c>
    </row>
    <row r="15" spans="2:28" x14ac:dyDescent="0.55000000000000004">
      <c r="B15" s="111" t="s">
        <v>16</v>
      </c>
      <c r="D15" s="74">
        <v>0</v>
      </c>
      <c r="E15" s="64"/>
      <c r="F15" s="74">
        <v>0</v>
      </c>
      <c r="G15" s="64"/>
      <c r="H15" s="74">
        <v>0</v>
      </c>
      <c r="I15" s="64"/>
      <c r="J15" s="74">
        <v>0</v>
      </c>
      <c r="K15" s="64"/>
      <c r="L15" s="38">
        <v>0</v>
      </c>
      <c r="M15" s="64"/>
      <c r="N15" s="74">
        <v>0</v>
      </c>
      <c r="O15" s="64"/>
      <c r="P15" s="74">
        <v>0</v>
      </c>
      <c r="Q15" s="64"/>
      <c r="R15" s="74">
        <v>4960102882</v>
      </c>
      <c r="S15" s="64"/>
      <c r="T15" s="74">
        <v>4960102882</v>
      </c>
      <c r="U15" s="64"/>
      <c r="V15" s="38">
        <v>3.3500000000000002E-2</v>
      </c>
    </row>
    <row r="16" spans="2:28" x14ac:dyDescent="0.55000000000000004">
      <c r="B16" s="111" t="s">
        <v>108</v>
      </c>
      <c r="D16" s="74">
        <v>0</v>
      </c>
      <c r="E16" s="64"/>
      <c r="F16" s="74">
        <v>0</v>
      </c>
      <c r="G16" s="64"/>
      <c r="H16" s="74">
        <v>0</v>
      </c>
      <c r="I16" s="64"/>
      <c r="J16" s="74">
        <v>0</v>
      </c>
      <c r="K16" s="64"/>
      <c r="L16" s="38">
        <v>0</v>
      </c>
      <c r="M16" s="64"/>
      <c r="N16" s="74">
        <v>0</v>
      </c>
      <c r="O16" s="64"/>
      <c r="P16" s="74">
        <v>0</v>
      </c>
      <c r="Q16" s="64"/>
      <c r="R16" s="74">
        <v>3847461827</v>
      </c>
      <c r="S16" s="64"/>
      <c r="T16" s="74">
        <v>3847461827</v>
      </c>
      <c r="U16" s="64"/>
      <c r="V16" s="38">
        <v>2.5999999999999999E-2</v>
      </c>
    </row>
    <row r="17" spans="2:22" x14ac:dyDescent="0.55000000000000004">
      <c r="B17" s="111" t="s">
        <v>120</v>
      </c>
      <c r="D17" s="74">
        <v>0</v>
      </c>
      <c r="E17" s="64"/>
      <c r="F17" s="74">
        <v>0</v>
      </c>
      <c r="G17" s="64"/>
      <c r="H17" s="74">
        <v>0</v>
      </c>
      <c r="I17" s="64"/>
      <c r="J17" s="74">
        <v>0</v>
      </c>
      <c r="K17" s="64"/>
      <c r="L17" s="38">
        <v>0</v>
      </c>
      <c r="M17" s="64"/>
      <c r="N17" s="74">
        <v>0</v>
      </c>
      <c r="O17" s="64"/>
      <c r="P17" s="74">
        <v>0</v>
      </c>
      <c r="Q17" s="64"/>
      <c r="R17" s="74">
        <v>3392008172</v>
      </c>
      <c r="S17" s="64"/>
      <c r="T17" s="74">
        <v>3392008172</v>
      </c>
      <c r="U17" s="64"/>
      <c r="V17" s="38">
        <v>2.29E-2</v>
      </c>
    </row>
    <row r="18" spans="2:22" x14ac:dyDescent="0.55000000000000004">
      <c r="B18" s="111" t="s">
        <v>121</v>
      </c>
      <c r="D18" s="74">
        <v>0</v>
      </c>
      <c r="E18" s="64"/>
      <c r="F18" s="74">
        <v>0</v>
      </c>
      <c r="G18" s="64"/>
      <c r="H18" s="74">
        <v>0</v>
      </c>
      <c r="I18" s="64"/>
      <c r="J18" s="74">
        <v>0</v>
      </c>
      <c r="K18" s="64"/>
      <c r="L18" s="38">
        <v>0</v>
      </c>
      <c r="M18" s="64"/>
      <c r="N18" s="74">
        <v>0</v>
      </c>
      <c r="O18" s="64"/>
      <c r="P18" s="74">
        <v>0</v>
      </c>
      <c r="Q18" s="64"/>
      <c r="R18" s="74">
        <v>3125036831</v>
      </c>
      <c r="S18" s="64"/>
      <c r="T18" s="74">
        <v>3125036831</v>
      </c>
      <c r="U18" s="64"/>
      <c r="V18" s="38">
        <v>2.1100000000000001E-2</v>
      </c>
    </row>
    <row r="19" spans="2:22" x14ac:dyDescent="0.55000000000000004">
      <c r="B19" s="111" t="s">
        <v>114</v>
      </c>
      <c r="D19" s="74">
        <v>0</v>
      </c>
      <c r="E19" s="64"/>
      <c r="F19" s="74">
        <v>0</v>
      </c>
      <c r="G19" s="64"/>
      <c r="H19" s="74">
        <v>0</v>
      </c>
      <c r="I19" s="64"/>
      <c r="J19" s="74">
        <v>0</v>
      </c>
      <c r="K19" s="64"/>
      <c r="L19" s="38">
        <v>0</v>
      </c>
      <c r="M19" s="64"/>
      <c r="N19" s="74">
        <v>0</v>
      </c>
      <c r="O19" s="64"/>
      <c r="P19" s="74">
        <v>0</v>
      </c>
      <c r="Q19" s="64"/>
      <c r="R19" s="74">
        <v>2742561275</v>
      </c>
      <c r="S19" s="64"/>
      <c r="T19" s="74">
        <v>2742561275</v>
      </c>
      <c r="U19" s="64"/>
      <c r="V19" s="38">
        <v>1.8499999999999999E-2</v>
      </c>
    </row>
    <row r="20" spans="2:22" x14ac:dyDescent="0.55000000000000004">
      <c r="B20" s="111" t="s">
        <v>233</v>
      </c>
      <c r="D20" s="74">
        <v>0</v>
      </c>
      <c r="E20" s="64"/>
      <c r="F20" s="74">
        <v>0</v>
      </c>
      <c r="G20" s="64"/>
      <c r="H20" s="74">
        <v>0</v>
      </c>
      <c r="I20" s="64"/>
      <c r="J20" s="74">
        <v>0</v>
      </c>
      <c r="K20" s="64"/>
      <c r="L20" s="38">
        <v>0</v>
      </c>
      <c r="M20" s="64"/>
      <c r="N20" s="74">
        <v>0</v>
      </c>
      <c r="O20" s="64"/>
      <c r="P20" s="74">
        <v>0</v>
      </c>
      <c r="Q20" s="64"/>
      <c r="R20" s="74">
        <v>2546309223</v>
      </c>
      <c r="S20" s="64"/>
      <c r="T20" s="74">
        <v>2546309223</v>
      </c>
      <c r="U20" s="64"/>
      <c r="V20" s="38">
        <v>1.72E-2</v>
      </c>
    </row>
    <row r="21" spans="2:22" x14ac:dyDescent="0.55000000000000004">
      <c r="B21" s="111" t="s">
        <v>80</v>
      </c>
      <c r="D21" s="74">
        <v>0</v>
      </c>
      <c r="E21" s="64"/>
      <c r="F21" s="74">
        <v>0</v>
      </c>
      <c r="G21" s="64"/>
      <c r="H21" s="74">
        <v>0</v>
      </c>
      <c r="I21" s="64"/>
      <c r="J21" s="74">
        <v>0</v>
      </c>
      <c r="K21" s="64"/>
      <c r="L21" s="38">
        <v>0</v>
      </c>
      <c r="M21" s="64"/>
      <c r="N21" s="74">
        <v>360000000</v>
      </c>
      <c r="O21" s="64"/>
      <c r="P21" s="74">
        <v>0</v>
      </c>
      <c r="Q21" s="64"/>
      <c r="R21" s="74">
        <v>1540386627</v>
      </c>
      <c r="S21" s="64"/>
      <c r="T21" s="74">
        <v>1900386627</v>
      </c>
      <c r="U21" s="64"/>
      <c r="V21" s="38">
        <v>1.2800000000000001E-2</v>
      </c>
    </row>
    <row r="22" spans="2:22" x14ac:dyDescent="0.55000000000000004">
      <c r="B22" s="111" t="s">
        <v>111</v>
      </c>
      <c r="D22" s="74">
        <v>0</v>
      </c>
      <c r="E22" s="64"/>
      <c r="F22" s="74">
        <v>0</v>
      </c>
      <c r="G22" s="64"/>
      <c r="H22" s="74">
        <v>0</v>
      </c>
      <c r="I22" s="64"/>
      <c r="J22" s="74">
        <v>0</v>
      </c>
      <c r="K22" s="64"/>
      <c r="L22" s="38">
        <v>0</v>
      </c>
      <c r="M22" s="64"/>
      <c r="N22" s="74">
        <v>0</v>
      </c>
      <c r="O22" s="64"/>
      <c r="P22" s="74">
        <v>0</v>
      </c>
      <c r="Q22" s="64"/>
      <c r="R22" s="74">
        <v>1716033554</v>
      </c>
      <c r="S22" s="64"/>
      <c r="T22" s="74">
        <v>1716033554</v>
      </c>
      <c r="U22" s="64"/>
      <c r="V22" s="38">
        <v>1.1599999999999999E-2</v>
      </c>
    </row>
    <row r="23" spans="2:22" x14ac:dyDescent="0.55000000000000004">
      <c r="B23" s="111" t="s">
        <v>18</v>
      </c>
      <c r="D23" s="74">
        <v>0</v>
      </c>
      <c r="E23" s="64"/>
      <c r="F23" s="74">
        <v>-6993827</v>
      </c>
      <c r="G23" s="64"/>
      <c r="H23" s="74">
        <v>0</v>
      </c>
      <c r="I23" s="64"/>
      <c r="J23" s="74">
        <v>-6993827</v>
      </c>
      <c r="K23" s="64"/>
      <c r="L23" s="38">
        <v>-2.0999999999999999E-3</v>
      </c>
      <c r="M23" s="64"/>
      <c r="N23" s="74">
        <v>0</v>
      </c>
      <c r="O23" s="64"/>
      <c r="P23" s="74">
        <v>-10828234</v>
      </c>
      <c r="Q23" s="64"/>
      <c r="R23" s="74">
        <v>1562039381</v>
      </c>
      <c r="S23" s="64"/>
      <c r="T23" s="74">
        <v>1551211147</v>
      </c>
      <c r="U23" s="64"/>
      <c r="V23" s="38">
        <v>1.0500000000000001E-2</v>
      </c>
    </row>
    <row r="24" spans="2:22" x14ac:dyDescent="0.55000000000000004">
      <c r="B24" s="111" t="s">
        <v>82</v>
      </c>
      <c r="D24" s="74">
        <v>0</v>
      </c>
      <c r="E24" s="64"/>
      <c r="F24" s="74">
        <v>0</v>
      </c>
      <c r="G24" s="64"/>
      <c r="H24" s="74">
        <v>0</v>
      </c>
      <c r="I24" s="64"/>
      <c r="J24" s="74">
        <v>0</v>
      </c>
      <c r="K24" s="64"/>
      <c r="L24" s="38">
        <v>0</v>
      </c>
      <c r="M24" s="64"/>
      <c r="N24" s="74">
        <v>1304106776</v>
      </c>
      <c r="O24" s="64"/>
      <c r="P24" s="74">
        <v>0</v>
      </c>
      <c r="Q24" s="64"/>
      <c r="R24" s="74">
        <v>208920617</v>
      </c>
      <c r="S24" s="64"/>
      <c r="T24" s="74">
        <v>1513027393</v>
      </c>
      <c r="U24" s="64"/>
      <c r="V24" s="38">
        <v>1.0200000000000001E-2</v>
      </c>
    </row>
    <row r="25" spans="2:22" x14ac:dyDescent="0.55000000000000004">
      <c r="B25" s="111" t="s">
        <v>116</v>
      </c>
      <c r="D25" s="74">
        <v>0</v>
      </c>
      <c r="E25" s="64"/>
      <c r="F25" s="74">
        <v>0</v>
      </c>
      <c r="G25" s="64"/>
      <c r="H25" s="74">
        <v>0</v>
      </c>
      <c r="I25" s="64"/>
      <c r="J25" s="74">
        <v>0</v>
      </c>
      <c r="K25" s="64"/>
      <c r="L25" s="38">
        <v>0</v>
      </c>
      <c r="M25" s="64"/>
      <c r="N25" s="74">
        <v>0</v>
      </c>
      <c r="O25" s="64"/>
      <c r="P25" s="74">
        <v>0</v>
      </c>
      <c r="Q25" s="64"/>
      <c r="R25" s="74">
        <v>1506845985</v>
      </c>
      <c r="S25" s="64"/>
      <c r="T25" s="74">
        <v>1506845985</v>
      </c>
      <c r="U25" s="64"/>
      <c r="V25" s="38">
        <v>1.0200000000000001E-2</v>
      </c>
    </row>
    <row r="26" spans="2:22" x14ac:dyDescent="0.55000000000000004">
      <c r="B26" s="111" t="s">
        <v>115</v>
      </c>
      <c r="D26" s="74">
        <v>0</v>
      </c>
      <c r="E26" s="64"/>
      <c r="F26" s="74">
        <v>91728914</v>
      </c>
      <c r="G26" s="64"/>
      <c r="H26" s="74">
        <v>0</v>
      </c>
      <c r="I26" s="64"/>
      <c r="J26" s="74">
        <v>91728914</v>
      </c>
      <c r="K26" s="64"/>
      <c r="L26" s="38">
        <v>2.75E-2</v>
      </c>
      <c r="M26" s="64"/>
      <c r="N26" s="74">
        <v>0</v>
      </c>
      <c r="O26" s="64"/>
      <c r="P26" s="74">
        <v>91728914</v>
      </c>
      <c r="Q26" s="64"/>
      <c r="R26" s="74">
        <v>1206041211</v>
      </c>
      <c r="S26" s="64"/>
      <c r="T26" s="74">
        <v>1297770125</v>
      </c>
      <c r="U26" s="64"/>
      <c r="V26" s="38">
        <v>8.8000000000000005E-3</v>
      </c>
    </row>
    <row r="27" spans="2:22" x14ac:dyDescent="0.55000000000000004">
      <c r="B27" s="111" t="s">
        <v>117</v>
      </c>
      <c r="D27" s="74">
        <v>0</v>
      </c>
      <c r="E27" s="64"/>
      <c r="F27" s="74">
        <v>0</v>
      </c>
      <c r="G27" s="64"/>
      <c r="H27" s="74">
        <v>0</v>
      </c>
      <c r="I27" s="64"/>
      <c r="J27" s="74">
        <v>0</v>
      </c>
      <c r="K27" s="64"/>
      <c r="L27" s="38">
        <v>0</v>
      </c>
      <c r="M27" s="64"/>
      <c r="N27" s="74">
        <v>0</v>
      </c>
      <c r="O27" s="64"/>
      <c r="P27" s="74">
        <v>0</v>
      </c>
      <c r="Q27" s="64"/>
      <c r="R27" s="74">
        <v>1254268105</v>
      </c>
      <c r="S27" s="64"/>
      <c r="T27" s="74">
        <v>1254268105</v>
      </c>
      <c r="U27" s="64"/>
      <c r="V27" s="38">
        <v>8.5000000000000006E-3</v>
      </c>
    </row>
    <row r="28" spans="2:22" x14ac:dyDescent="0.55000000000000004">
      <c r="B28" s="111" t="s">
        <v>100</v>
      </c>
      <c r="D28" s="74">
        <v>0</v>
      </c>
      <c r="E28" s="64"/>
      <c r="F28" s="74">
        <v>0</v>
      </c>
      <c r="G28" s="64"/>
      <c r="H28" s="74">
        <v>0</v>
      </c>
      <c r="I28" s="64"/>
      <c r="J28" s="74">
        <v>0</v>
      </c>
      <c r="K28" s="64"/>
      <c r="L28" s="38">
        <v>0</v>
      </c>
      <c r="M28" s="64"/>
      <c r="N28" s="74">
        <v>189000000</v>
      </c>
      <c r="O28" s="64"/>
      <c r="P28" s="74">
        <v>0</v>
      </c>
      <c r="Q28" s="64"/>
      <c r="R28" s="74">
        <v>800686603</v>
      </c>
      <c r="S28" s="64"/>
      <c r="T28" s="74">
        <v>989686603</v>
      </c>
      <c r="U28" s="64"/>
      <c r="V28" s="38">
        <v>6.7000000000000002E-3</v>
      </c>
    </row>
    <row r="29" spans="2:22" x14ac:dyDescent="0.55000000000000004">
      <c r="B29" s="111" t="s">
        <v>28</v>
      </c>
      <c r="D29" s="74">
        <v>0</v>
      </c>
      <c r="E29" s="64"/>
      <c r="F29" s="74">
        <v>-33801876</v>
      </c>
      <c r="G29" s="64"/>
      <c r="H29" s="74">
        <v>-8407</v>
      </c>
      <c r="I29" s="64"/>
      <c r="J29" s="74">
        <v>-33810283</v>
      </c>
      <c r="K29" s="64"/>
      <c r="L29" s="38">
        <v>-1.01E-2</v>
      </c>
      <c r="M29" s="64"/>
      <c r="N29" s="74">
        <v>0</v>
      </c>
      <c r="O29" s="64"/>
      <c r="P29" s="74">
        <v>8188905</v>
      </c>
      <c r="Q29" s="64"/>
      <c r="R29" s="74">
        <v>909645246</v>
      </c>
      <c r="S29" s="64"/>
      <c r="T29" s="74">
        <v>917834151</v>
      </c>
      <c r="U29" s="64"/>
      <c r="V29" s="38">
        <v>6.1999999999999998E-3</v>
      </c>
    </row>
    <row r="30" spans="2:22" x14ac:dyDescent="0.55000000000000004">
      <c r="B30" s="111" t="s">
        <v>15</v>
      </c>
      <c r="D30" s="74">
        <v>0</v>
      </c>
      <c r="E30" s="64"/>
      <c r="F30" s="74">
        <v>144336</v>
      </c>
      <c r="G30" s="64"/>
      <c r="H30" s="74">
        <v>0</v>
      </c>
      <c r="I30" s="64"/>
      <c r="J30" s="74">
        <v>144336</v>
      </c>
      <c r="K30" s="64"/>
      <c r="L30" s="38">
        <v>0</v>
      </c>
      <c r="M30" s="64"/>
      <c r="N30" s="74">
        <v>249263582</v>
      </c>
      <c r="O30" s="64"/>
      <c r="P30" s="74">
        <v>198808</v>
      </c>
      <c r="Q30" s="64"/>
      <c r="R30" s="74">
        <v>600060765</v>
      </c>
      <c r="S30" s="64"/>
      <c r="T30" s="74">
        <v>849523155</v>
      </c>
      <c r="U30" s="64"/>
      <c r="V30" s="38">
        <v>5.7000000000000002E-3</v>
      </c>
    </row>
    <row r="31" spans="2:22" x14ac:dyDescent="0.55000000000000004">
      <c r="B31" s="111" t="s">
        <v>126</v>
      </c>
      <c r="D31" s="74">
        <v>0</v>
      </c>
      <c r="E31" s="64"/>
      <c r="F31" s="74">
        <v>0</v>
      </c>
      <c r="G31" s="64"/>
      <c r="H31" s="74">
        <v>0</v>
      </c>
      <c r="I31" s="64"/>
      <c r="J31" s="74">
        <v>0</v>
      </c>
      <c r="K31" s="64"/>
      <c r="L31" s="38">
        <v>0</v>
      </c>
      <c r="M31" s="64"/>
      <c r="N31" s="74">
        <v>0</v>
      </c>
      <c r="O31" s="64"/>
      <c r="P31" s="74">
        <v>0</v>
      </c>
      <c r="Q31" s="64"/>
      <c r="R31" s="74">
        <v>795806198</v>
      </c>
      <c r="S31" s="64"/>
      <c r="T31" s="74">
        <v>795806198</v>
      </c>
      <c r="U31" s="64"/>
      <c r="V31" s="38">
        <v>5.4000000000000003E-3</v>
      </c>
    </row>
    <row r="32" spans="2:22" x14ac:dyDescent="0.55000000000000004">
      <c r="B32" s="111" t="s">
        <v>118</v>
      </c>
      <c r="D32" s="74">
        <v>0</v>
      </c>
      <c r="E32" s="64"/>
      <c r="F32" s="74">
        <v>0</v>
      </c>
      <c r="G32" s="64"/>
      <c r="H32" s="74">
        <v>0</v>
      </c>
      <c r="I32" s="64"/>
      <c r="J32" s="74">
        <v>0</v>
      </c>
      <c r="K32" s="64"/>
      <c r="L32" s="38">
        <v>0</v>
      </c>
      <c r="M32" s="64"/>
      <c r="N32" s="74">
        <v>0</v>
      </c>
      <c r="O32" s="64"/>
      <c r="P32" s="74">
        <v>0</v>
      </c>
      <c r="Q32" s="64"/>
      <c r="R32" s="74">
        <v>793802692</v>
      </c>
      <c r="S32" s="64"/>
      <c r="T32" s="74">
        <v>793802692</v>
      </c>
      <c r="U32" s="64"/>
      <c r="V32" s="38">
        <v>5.4000000000000003E-3</v>
      </c>
    </row>
    <row r="33" spans="2:22" x14ac:dyDescent="0.55000000000000004">
      <c r="B33" s="111" t="s">
        <v>228</v>
      </c>
      <c r="D33" s="74">
        <v>0</v>
      </c>
      <c r="E33" s="64"/>
      <c r="F33" s="74">
        <v>0</v>
      </c>
      <c r="G33" s="64"/>
      <c r="H33" s="74">
        <v>0</v>
      </c>
      <c r="I33" s="64"/>
      <c r="J33" s="74">
        <v>0</v>
      </c>
      <c r="K33" s="64"/>
      <c r="L33" s="38">
        <v>0</v>
      </c>
      <c r="M33" s="64"/>
      <c r="N33" s="74">
        <v>0</v>
      </c>
      <c r="O33" s="64"/>
      <c r="P33" s="74">
        <v>0</v>
      </c>
      <c r="Q33" s="64"/>
      <c r="R33" s="74">
        <v>660070730</v>
      </c>
      <c r="S33" s="64"/>
      <c r="T33" s="74">
        <v>660070730</v>
      </c>
      <c r="U33" s="64"/>
      <c r="V33" s="38">
        <v>4.4999999999999997E-3</v>
      </c>
    </row>
    <row r="34" spans="2:22" x14ac:dyDescent="0.55000000000000004">
      <c r="B34" s="111" t="s">
        <v>113</v>
      </c>
      <c r="D34" s="74">
        <v>0</v>
      </c>
      <c r="E34" s="64"/>
      <c r="F34" s="74">
        <v>0</v>
      </c>
      <c r="G34" s="64"/>
      <c r="H34" s="74">
        <v>0</v>
      </c>
      <c r="I34" s="64"/>
      <c r="J34" s="74">
        <v>0</v>
      </c>
      <c r="K34" s="64"/>
      <c r="L34" s="38">
        <v>0</v>
      </c>
      <c r="M34" s="64"/>
      <c r="N34" s="74">
        <v>0</v>
      </c>
      <c r="O34" s="64"/>
      <c r="P34" s="74">
        <v>0</v>
      </c>
      <c r="Q34" s="64"/>
      <c r="R34" s="74">
        <v>434968606</v>
      </c>
      <c r="S34" s="64"/>
      <c r="T34" s="74">
        <v>434968606</v>
      </c>
      <c r="U34" s="64"/>
      <c r="V34" s="38">
        <v>2.8999999999999998E-3</v>
      </c>
    </row>
    <row r="35" spans="2:22" x14ac:dyDescent="0.55000000000000004">
      <c r="B35" s="111" t="s">
        <v>22</v>
      </c>
      <c r="D35" s="74">
        <v>0</v>
      </c>
      <c r="E35" s="64"/>
      <c r="F35" s="74">
        <v>123457481</v>
      </c>
      <c r="G35" s="64"/>
      <c r="H35" s="74">
        <v>0</v>
      </c>
      <c r="I35" s="64"/>
      <c r="J35" s="74">
        <v>123457481</v>
      </c>
      <c r="K35" s="64"/>
      <c r="L35" s="38">
        <v>3.6900000000000002E-2</v>
      </c>
      <c r="M35" s="64"/>
      <c r="N35" s="74">
        <v>0</v>
      </c>
      <c r="O35" s="64"/>
      <c r="P35" s="74">
        <v>309918132</v>
      </c>
      <c r="Q35" s="64"/>
      <c r="R35" s="74">
        <v>0</v>
      </c>
      <c r="S35" s="64"/>
      <c r="T35" s="74">
        <v>309918132</v>
      </c>
      <c r="U35" s="64"/>
      <c r="V35" s="38">
        <v>2.0999999999999999E-3</v>
      </c>
    </row>
    <row r="36" spans="2:22" x14ac:dyDescent="0.55000000000000004">
      <c r="B36" s="111" t="s">
        <v>268</v>
      </c>
      <c r="D36" s="74">
        <v>0</v>
      </c>
      <c r="E36" s="64"/>
      <c r="F36" s="74">
        <v>271626761</v>
      </c>
      <c r="G36" s="64"/>
      <c r="H36" s="74">
        <v>0</v>
      </c>
      <c r="I36" s="64"/>
      <c r="J36" s="74">
        <v>271626761</v>
      </c>
      <c r="K36" s="64"/>
      <c r="L36" s="38">
        <v>8.1299999999999997E-2</v>
      </c>
      <c r="M36" s="64"/>
      <c r="N36" s="74">
        <v>0</v>
      </c>
      <c r="O36" s="64"/>
      <c r="P36" s="74">
        <v>271626761</v>
      </c>
      <c r="Q36" s="64"/>
      <c r="R36" s="74">
        <v>0</v>
      </c>
      <c r="S36" s="64"/>
      <c r="T36" s="74">
        <v>271626761</v>
      </c>
      <c r="U36" s="64"/>
      <c r="V36" s="38">
        <v>1.8E-3</v>
      </c>
    </row>
    <row r="37" spans="2:22" ht="21.75" customHeight="1" x14ac:dyDescent="0.55000000000000004">
      <c r="B37" s="111" t="s">
        <v>84</v>
      </c>
      <c r="D37" s="74">
        <v>0</v>
      </c>
      <c r="E37" s="64"/>
      <c r="F37" s="74">
        <v>-153815717</v>
      </c>
      <c r="G37" s="64"/>
      <c r="H37" s="74">
        <v>0</v>
      </c>
      <c r="I37" s="64"/>
      <c r="J37" s="74">
        <v>-153815717</v>
      </c>
      <c r="K37" s="64"/>
      <c r="L37" s="38">
        <v>-4.5999999999999999E-2</v>
      </c>
      <c r="M37" s="64"/>
      <c r="N37" s="74">
        <v>272000000</v>
      </c>
      <c r="O37" s="64"/>
      <c r="P37" s="74">
        <v>-981248623</v>
      </c>
      <c r="Q37" s="64"/>
      <c r="R37" s="74">
        <v>955872943</v>
      </c>
      <c r="S37" s="64"/>
      <c r="T37" s="74">
        <v>246624320</v>
      </c>
      <c r="U37" s="64"/>
      <c r="V37" s="38">
        <v>1.6999999999999999E-3</v>
      </c>
    </row>
    <row r="38" spans="2:22" x14ac:dyDescent="0.55000000000000004">
      <c r="B38" s="111" t="s">
        <v>269</v>
      </c>
      <c r="D38" s="74">
        <v>0</v>
      </c>
      <c r="E38" s="64"/>
      <c r="F38" s="74">
        <v>180043224</v>
      </c>
      <c r="G38" s="64"/>
      <c r="H38" s="74">
        <v>0</v>
      </c>
      <c r="I38" s="64"/>
      <c r="J38" s="74">
        <v>180043224</v>
      </c>
      <c r="K38" s="64"/>
      <c r="L38" s="38">
        <v>5.3900000000000003E-2</v>
      </c>
      <c r="M38" s="64"/>
      <c r="N38" s="74">
        <v>0</v>
      </c>
      <c r="O38" s="64"/>
      <c r="P38" s="74">
        <v>180043224</v>
      </c>
      <c r="Q38" s="64"/>
      <c r="R38" s="74">
        <v>0</v>
      </c>
      <c r="S38" s="64"/>
      <c r="T38" s="74">
        <v>180043224</v>
      </c>
      <c r="U38" s="64"/>
      <c r="V38" s="38">
        <v>1.1999999999999999E-3</v>
      </c>
    </row>
    <row r="39" spans="2:22" x14ac:dyDescent="0.55000000000000004">
      <c r="B39" s="111" t="s">
        <v>123</v>
      </c>
      <c r="D39" s="74">
        <v>0</v>
      </c>
      <c r="E39" s="64"/>
      <c r="F39" s="74">
        <v>0</v>
      </c>
      <c r="G39" s="64"/>
      <c r="H39" s="74">
        <v>0</v>
      </c>
      <c r="I39" s="64"/>
      <c r="J39" s="74">
        <v>0</v>
      </c>
      <c r="K39" s="64"/>
      <c r="L39" s="38">
        <v>0</v>
      </c>
      <c r="M39" s="64"/>
      <c r="N39" s="74">
        <v>0</v>
      </c>
      <c r="O39" s="64"/>
      <c r="P39" s="74">
        <v>0</v>
      </c>
      <c r="Q39" s="64"/>
      <c r="R39" s="74">
        <v>140377739</v>
      </c>
      <c r="S39" s="64"/>
      <c r="T39" s="74">
        <v>140377739</v>
      </c>
      <c r="U39" s="64"/>
      <c r="V39" s="38">
        <v>8.9999999999999998E-4</v>
      </c>
    </row>
    <row r="40" spans="2:22" x14ac:dyDescent="0.55000000000000004">
      <c r="B40" s="111" t="s">
        <v>25</v>
      </c>
      <c r="D40" s="74">
        <v>0</v>
      </c>
      <c r="E40" s="64"/>
      <c r="F40" s="74">
        <v>0</v>
      </c>
      <c r="G40" s="64"/>
      <c r="H40" s="74">
        <v>0</v>
      </c>
      <c r="I40" s="64"/>
      <c r="J40" s="74">
        <v>0</v>
      </c>
      <c r="K40" s="64"/>
      <c r="L40" s="38">
        <v>0</v>
      </c>
      <c r="M40" s="64"/>
      <c r="N40" s="74">
        <v>0</v>
      </c>
      <c r="O40" s="64"/>
      <c r="P40" s="74">
        <v>0</v>
      </c>
      <c r="Q40" s="64"/>
      <c r="R40" s="74">
        <v>122164024</v>
      </c>
      <c r="S40" s="64"/>
      <c r="T40" s="74">
        <v>122164024</v>
      </c>
      <c r="U40" s="64"/>
      <c r="V40" s="38">
        <v>8.0000000000000004E-4</v>
      </c>
    </row>
    <row r="41" spans="2:22" ht="42" x14ac:dyDescent="0.55000000000000004">
      <c r="B41" s="111" t="s">
        <v>230</v>
      </c>
      <c r="D41" s="74">
        <v>0</v>
      </c>
      <c r="E41" s="64"/>
      <c r="F41" s="74">
        <v>0</v>
      </c>
      <c r="G41" s="64"/>
      <c r="H41" s="74">
        <v>0</v>
      </c>
      <c r="I41" s="64"/>
      <c r="J41" s="74">
        <v>0</v>
      </c>
      <c r="K41" s="64"/>
      <c r="L41" s="38">
        <v>0</v>
      </c>
      <c r="M41" s="64"/>
      <c r="N41" s="74">
        <v>0</v>
      </c>
      <c r="O41" s="64"/>
      <c r="P41" s="74">
        <v>0</v>
      </c>
      <c r="Q41" s="64"/>
      <c r="R41" s="74">
        <v>68732624</v>
      </c>
      <c r="S41" s="64"/>
      <c r="T41" s="74">
        <v>68732624</v>
      </c>
      <c r="U41" s="64"/>
      <c r="V41" s="38">
        <v>5.0000000000000001E-4</v>
      </c>
    </row>
    <row r="42" spans="2:22" x14ac:dyDescent="0.55000000000000004">
      <c r="B42" s="111" t="s">
        <v>234</v>
      </c>
      <c r="D42" s="74">
        <v>0</v>
      </c>
      <c r="E42" s="64"/>
      <c r="F42" s="74">
        <v>0</v>
      </c>
      <c r="G42" s="64"/>
      <c r="H42" s="74">
        <v>0</v>
      </c>
      <c r="I42" s="64"/>
      <c r="J42" s="74">
        <v>0</v>
      </c>
      <c r="K42" s="64"/>
      <c r="L42" s="38">
        <v>0</v>
      </c>
      <c r="M42" s="64"/>
      <c r="N42" s="74">
        <v>0</v>
      </c>
      <c r="O42" s="64"/>
      <c r="P42" s="74">
        <v>0</v>
      </c>
      <c r="Q42" s="64"/>
      <c r="R42" s="74">
        <v>1091956</v>
      </c>
      <c r="S42" s="64"/>
      <c r="T42" s="74">
        <v>1091956</v>
      </c>
      <c r="U42" s="64"/>
      <c r="V42" s="38">
        <v>0</v>
      </c>
    </row>
    <row r="43" spans="2:22" x14ac:dyDescent="0.55000000000000004">
      <c r="B43" s="111" t="s">
        <v>227</v>
      </c>
      <c r="D43" s="74">
        <v>0</v>
      </c>
      <c r="E43" s="64"/>
      <c r="F43" s="74">
        <v>0</v>
      </c>
      <c r="G43" s="64"/>
      <c r="H43" s="74">
        <v>0</v>
      </c>
      <c r="I43" s="64"/>
      <c r="J43" s="74">
        <v>0</v>
      </c>
      <c r="K43" s="64"/>
      <c r="L43" s="38">
        <v>0</v>
      </c>
      <c r="M43" s="64"/>
      <c r="N43" s="74">
        <v>0</v>
      </c>
      <c r="O43" s="64"/>
      <c r="P43" s="74">
        <v>0</v>
      </c>
      <c r="Q43" s="64"/>
      <c r="R43" s="74">
        <v>451684</v>
      </c>
      <c r="S43" s="64"/>
      <c r="T43" s="74">
        <v>451684</v>
      </c>
      <c r="U43" s="64"/>
      <c r="V43" s="38">
        <v>0</v>
      </c>
    </row>
    <row r="44" spans="2:22" x14ac:dyDescent="0.55000000000000004">
      <c r="B44" s="111" t="s">
        <v>231</v>
      </c>
      <c r="D44" s="74">
        <v>0</v>
      </c>
      <c r="E44" s="64"/>
      <c r="F44" s="74">
        <v>0</v>
      </c>
      <c r="G44" s="64"/>
      <c r="H44" s="74">
        <v>0</v>
      </c>
      <c r="I44" s="64"/>
      <c r="J44" s="74">
        <v>0</v>
      </c>
      <c r="K44" s="64"/>
      <c r="L44" s="38">
        <v>0</v>
      </c>
      <c r="M44" s="64"/>
      <c r="N44" s="74">
        <v>0</v>
      </c>
      <c r="O44" s="64"/>
      <c r="P44" s="74">
        <v>0</v>
      </c>
      <c r="Q44" s="64"/>
      <c r="R44" s="74">
        <v>-2591635</v>
      </c>
      <c r="S44" s="64"/>
      <c r="T44" s="74">
        <v>-2591635</v>
      </c>
      <c r="U44" s="64"/>
      <c r="V44" s="38">
        <v>0</v>
      </c>
    </row>
    <row r="45" spans="2:22" x14ac:dyDescent="0.55000000000000004">
      <c r="B45" s="111" t="s">
        <v>232</v>
      </c>
      <c r="D45" s="74">
        <v>0</v>
      </c>
      <c r="E45" s="64"/>
      <c r="F45" s="74">
        <v>0</v>
      </c>
      <c r="G45" s="64"/>
      <c r="H45" s="74">
        <v>0</v>
      </c>
      <c r="I45" s="64"/>
      <c r="J45" s="74">
        <v>0</v>
      </c>
      <c r="K45" s="64"/>
      <c r="L45" s="38">
        <v>0</v>
      </c>
      <c r="M45" s="64"/>
      <c r="N45" s="74">
        <v>0</v>
      </c>
      <c r="O45" s="64"/>
      <c r="P45" s="74">
        <v>0</v>
      </c>
      <c r="Q45" s="64"/>
      <c r="R45" s="74">
        <v>-48609027</v>
      </c>
      <c r="S45" s="64"/>
      <c r="T45" s="74">
        <v>-48609027</v>
      </c>
      <c r="U45" s="64"/>
      <c r="V45" s="38">
        <v>-2.9999999999999997E-4</v>
      </c>
    </row>
    <row r="46" spans="2:22" x14ac:dyDescent="0.55000000000000004">
      <c r="B46" s="111" t="s">
        <v>109</v>
      </c>
      <c r="D46" s="74">
        <v>0</v>
      </c>
      <c r="E46" s="64"/>
      <c r="F46" s="74">
        <v>0</v>
      </c>
      <c r="G46" s="64"/>
      <c r="H46" s="74">
        <v>0</v>
      </c>
      <c r="I46" s="64"/>
      <c r="J46" s="74">
        <v>0</v>
      </c>
      <c r="K46" s="64"/>
      <c r="L46" s="38">
        <v>0</v>
      </c>
      <c r="M46" s="64"/>
      <c r="N46" s="74">
        <v>70000000</v>
      </c>
      <c r="O46" s="64"/>
      <c r="P46" s="74">
        <v>0</v>
      </c>
      <c r="Q46" s="64"/>
      <c r="R46" s="74">
        <v>-153662672</v>
      </c>
      <c r="S46" s="64"/>
      <c r="T46" s="74">
        <v>-83662672</v>
      </c>
      <c r="U46" s="64"/>
      <c r="V46" s="38">
        <v>-5.9999999999999995E-4</v>
      </c>
    </row>
    <row r="47" spans="2:22" x14ac:dyDescent="0.55000000000000004">
      <c r="B47" s="111" t="s">
        <v>229</v>
      </c>
      <c r="D47" s="74">
        <v>0</v>
      </c>
      <c r="E47" s="64"/>
      <c r="F47" s="74">
        <v>0</v>
      </c>
      <c r="G47" s="64"/>
      <c r="H47" s="74">
        <v>0</v>
      </c>
      <c r="I47" s="64"/>
      <c r="J47" s="74">
        <v>0</v>
      </c>
      <c r="K47" s="64"/>
      <c r="L47" s="38">
        <v>0</v>
      </c>
      <c r="M47" s="64"/>
      <c r="N47" s="74">
        <v>0</v>
      </c>
      <c r="O47" s="64"/>
      <c r="P47" s="74">
        <v>0</v>
      </c>
      <c r="Q47" s="64"/>
      <c r="R47" s="74">
        <v>-113202269</v>
      </c>
      <c r="S47" s="64"/>
      <c r="T47" s="74">
        <v>-113202269</v>
      </c>
      <c r="U47" s="64"/>
      <c r="V47" s="38">
        <v>-8.0000000000000004E-4</v>
      </c>
    </row>
    <row r="48" spans="2:22" x14ac:dyDescent="0.55000000000000004">
      <c r="B48" s="111" t="s">
        <v>110</v>
      </c>
      <c r="D48" s="74">
        <v>0</v>
      </c>
      <c r="E48" s="64"/>
      <c r="F48" s="74">
        <v>0</v>
      </c>
      <c r="G48" s="64"/>
      <c r="H48" s="74">
        <v>0</v>
      </c>
      <c r="I48" s="64"/>
      <c r="J48" s="74">
        <v>0</v>
      </c>
      <c r="K48" s="64"/>
      <c r="L48" s="38">
        <v>0</v>
      </c>
      <c r="M48" s="64"/>
      <c r="N48" s="74">
        <v>0</v>
      </c>
      <c r="O48" s="64"/>
      <c r="P48" s="74">
        <v>0</v>
      </c>
      <c r="Q48" s="64"/>
      <c r="R48" s="74">
        <v>-127096408</v>
      </c>
      <c r="S48" s="64"/>
      <c r="T48" s="74">
        <v>-127096408</v>
      </c>
      <c r="U48" s="64"/>
      <c r="V48" s="38">
        <v>-8.9999999999999998E-4</v>
      </c>
    </row>
    <row r="49" spans="2:22" x14ac:dyDescent="0.55000000000000004">
      <c r="B49" s="111" t="s">
        <v>102</v>
      </c>
      <c r="D49" s="74">
        <v>0</v>
      </c>
      <c r="E49" s="64"/>
      <c r="F49" s="74">
        <v>0</v>
      </c>
      <c r="G49" s="64"/>
      <c r="H49" s="74">
        <v>0</v>
      </c>
      <c r="I49" s="64"/>
      <c r="J49" s="74">
        <v>0</v>
      </c>
      <c r="K49" s="64"/>
      <c r="L49" s="38">
        <v>0</v>
      </c>
      <c r="M49" s="64"/>
      <c r="N49" s="74">
        <v>0</v>
      </c>
      <c r="O49" s="64"/>
      <c r="P49" s="74">
        <v>0</v>
      </c>
      <c r="Q49" s="64"/>
      <c r="R49" s="74">
        <v>-177722131</v>
      </c>
      <c r="S49" s="64"/>
      <c r="T49" s="74">
        <v>-177722131</v>
      </c>
      <c r="U49" s="64"/>
      <c r="V49" s="38">
        <v>-1.1999999999999999E-3</v>
      </c>
    </row>
    <row r="50" spans="2:22" x14ac:dyDescent="0.55000000000000004">
      <c r="B50" s="111" t="s">
        <v>124</v>
      </c>
      <c r="D50" s="74">
        <v>0</v>
      </c>
      <c r="E50" s="64"/>
      <c r="F50" s="74">
        <v>0</v>
      </c>
      <c r="G50" s="64"/>
      <c r="H50" s="74">
        <v>0</v>
      </c>
      <c r="I50" s="64"/>
      <c r="J50" s="74">
        <v>0</v>
      </c>
      <c r="K50" s="64"/>
      <c r="L50" s="38">
        <v>0</v>
      </c>
      <c r="M50" s="64"/>
      <c r="N50" s="74">
        <v>0</v>
      </c>
      <c r="O50" s="64"/>
      <c r="P50" s="74">
        <v>0</v>
      </c>
      <c r="Q50" s="64"/>
      <c r="R50" s="74">
        <v>-225173737</v>
      </c>
      <c r="S50" s="64"/>
      <c r="T50" s="74">
        <v>-225173737</v>
      </c>
      <c r="U50" s="64"/>
      <c r="V50" s="38">
        <v>-1.5E-3</v>
      </c>
    </row>
    <row r="51" spans="2:22" x14ac:dyDescent="0.55000000000000004">
      <c r="B51" s="111" t="s">
        <v>21</v>
      </c>
      <c r="D51" s="74">
        <v>0</v>
      </c>
      <c r="E51" s="64"/>
      <c r="F51" s="74">
        <v>0</v>
      </c>
      <c r="G51" s="64"/>
      <c r="H51" s="74">
        <v>0</v>
      </c>
      <c r="I51" s="64"/>
      <c r="J51" s="74">
        <v>0</v>
      </c>
      <c r="K51" s="64"/>
      <c r="L51" s="38">
        <v>0</v>
      </c>
      <c r="M51" s="64"/>
      <c r="N51" s="74">
        <v>0</v>
      </c>
      <c r="O51" s="64"/>
      <c r="P51" s="74">
        <v>0</v>
      </c>
      <c r="Q51" s="64"/>
      <c r="R51" s="74">
        <v>-235866056</v>
      </c>
      <c r="S51" s="64"/>
      <c r="T51" s="74">
        <v>-235866056</v>
      </c>
      <c r="U51" s="64"/>
      <c r="V51" s="38">
        <v>-1.6000000000000001E-3</v>
      </c>
    </row>
    <row r="52" spans="2:22" x14ac:dyDescent="0.55000000000000004">
      <c r="B52" s="111" t="s">
        <v>93</v>
      </c>
      <c r="D52" s="74">
        <v>0</v>
      </c>
      <c r="E52" s="64"/>
      <c r="F52" s="74">
        <v>0</v>
      </c>
      <c r="G52" s="64"/>
      <c r="H52" s="74">
        <v>0</v>
      </c>
      <c r="I52" s="64"/>
      <c r="J52" s="74">
        <v>0</v>
      </c>
      <c r="K52" s="64"/>
      <c r="L52" s="38">
        <v>0</v>
      </c>
      <c r="M52" s="64"/>
      <c r="N52" s="74">
        <v>640000000</v>
      </c>
      <c r="O52" s="64"/>
      <c r="P52" s="74">
        <v>0</v>
      </c>
      <c r="Q52" s="64"/>
      <c r="R52" s="74">
        <v>-940152436</v>
      </c>
      <c r="S52" s="64"/>
      <c r="T52" s="74">
        <v>-300152436</v>
      </c>
      <c r="U52" s="64"/>
      <c r="V52" s="38">
        <v>-2E-3</v>
      </c>
    </row>
    <row r="53" spans="2:22" x14ac:dyDescent="0.55000000000000004">
      <c r="B53" s="111" t="s">
        <v>127</v>
      </c>
      <c r="D53" s="74">
        <v>0</v>
      </c>
      <c r="E53" s="64"/>
      <c r="F53" s="74">
        <v>0</v>
      </c>
      <c r="G53" s="64"/>
      <c r="H53" s="74">
        <v>0</v>
      </c>
      <c r="I53" s="64"/>
      <c r="J53" s="74">
        <v>0</v>
      </c>
      <c r="K53" s="64"/>
      <c r="L53" s="38">
        <v>0</v>
      </c>
      <c r="M53" s="64"/>
      <c r="N53" s="74">
        <v>10450000</v>
      </c>
      <c r="O53" s="64"/>
      <c r="P53" s="74">
        <v>0</v>
      </c>
      <c r="Q53" s="64"/>
      <c r="R53" s="74">
        <v>-617265274</v>
      </c>
      <c r="S53" s="64"/>
      <c r="T53" s="74">
        <v>-606815274</v>
      </c>
      <c r="U53" s="64"/>
      <c r="V53" s="38">
        <v>-4.1000000000000003E-3</v>
      </c>
    </row>
    <row r="54" spans="2:22" x14ac:dyDescent="0.55000000000000004">
      <c r="B54" s="111" t="s">
        <v>95</v>
      </c>
      <c r="D54" s="74">
        <v>0</v>
      </c>
      <c r="E54" s="64"/>
      <c r="F54" s="74">
        <v>0</v>
      </c>
      <c r="G54" s="64"/>
      <c r="H54" s="74">
        <v>0</v>
      </c>
      <c r="I54" s="64"/>
      <c r="J54" s="74">
        <v>0</v>
      </c>
      <c r="K54" s="64"/>
      <c r="L54" s="38">
        <v>0</v>
      </c>
      <c r="M54" s="64"/>
      <c r="N54" s="74">
        <v>0</v>
      </c>
      <c r="O54" s="64"/>
      <c r="P54" s="74">
        <v>0</v>
      </c>
      <c r="Q54" s="64"/>
      <c r="R54" s="74">
        <v>-747167873</v>
      </c>
      <c r="S54" s="64"/>
      <c r="T54" s="74">
        <v>-747167873</v>
      </c>
      <c r="U54" s="64"/>
      <c r="V54" s="38">
        <v>-5.0000000000000001E-3</v>
      </c>
    </row>
    <row r="55" spans="2:22" x14ac:dyDescent="0.55000000000000004">
      <c r="B55" s="111" t="s">
        <v>122</v>
      </c>
      <c r="D55" s="74">
        <v>0</v>
      </c>
      <c r="E55" s="64"/>
      <c r="F55" s="74">
        <v>0</v>
      </c>
      <c r="G55" s="64"/>
      <c r="H55" s="74">
        <v>0</v>
      </c>
      <c r="I55" s="64"/>
      <c r="J55" s="74">
        <v>0</v>
      </c>
      <c r="K55" s="64"/>
      <c r="L55" s="38">
        <v>0</v>
      </c>
      <c r="M55" s="64"/>
      <c r="N55" s="74">
        <v>0</v>
      </c>
      <c r="O55" s="64"/>
      <c r="P55" s="74">
        <v>0</v>
      </c>
      <c r="Q55" s="64"/>
      <c r="R55" s="74">
        <v>-900353159</v>
      </c>
      <c r="S55" s="64"/>
      <c r="T55" s="74">
        <v>-900353159</v>
      </c>
      <c r="U55" s="64"/>
      <c r="V55" s="38">
        <v>-6.1000000000000004E-3</v>
      </c>
    </row>
    <row r="56" spans="2:22" x14ac:dyDescent="0.55000000000000004">
      <c r="B56" s="111" t="s">
        <v>112</v>
      </c>
      <c r="D56" s="74">
        <v>0</v>
      </c>
      <c r="E56" s="64"/>
      <c r="F56" s="74">
        <v>0</v>
      </c>
      <c r="G56" s="64"/>
      <c r="H56" s="74">
        <v>0</v>
      </c>
      <c r="I56" s="64"/>
      <c r="J56" s="74">
        <v>0</v>
      </c>
      <c r="K56" s="64"/>
      <c r="L56" s="38">
        <v>0</v>
      </c>
      <c r="M56" s="64"/>
      <c r="N56" s="74">
        <v>0</v>
      </c>
      <c r="O56" s="64"/>
      <c r="P56" s="74">
        <v>0</v>
      </c>
      <c r="Q56" s="64"/>
      <c r="R56" s="74">
        <v>-1102898326</v>
      </c>
      <c r="S56" s="64"/>
      <c r="T56" s="74">
        <v>-1102898326</v>
      </c>
      <c r="U56" s="64"/>
      <c r="V56" s="38">
        <v>-7.4000000000000003E-3</v>
      </c>
    </row>
    <row r="57" spans="2:22" x14ac:dyDescent="0.55000000000000004">
      <c r="B57" s="111" t="s">
        <v>96</v>
      </c>
      <c r="D57" s="74">
        <v>0</v>
      </c>
      <c r="E57" s="64"/>
      <c r="F57" s="74">
        <v>0</v>
      </c>
      <c r="G57" s="64"/>
      <c r="H57" s="74">
        <v>0</v>
      </c>
      <c r="I57" s="64"/>
      <c r="J57" s="74">
        <v>0</v>
      </c>
      <c r="K57" s="64"/>
      <c r="L57" s="38">
        <v>0</v>
      </c>
      <c r="M57" s="64"/>
      <c r="N57" s="74">
        <v>125400000</v>
      </c>
      <c r="O57" s="64"/>
      <c r="P57" s="74">
        <v>0</v>
      </c>
      <c r="Q57" s="64"/>
      <c r="R57" s="74">
        <v>-1236528942</v>
      </c>
      <c r="S57" s="64"/>
      <c r="T57" s="74">
        <v>-1111128942</v>
      </c>
      <c r="U57" s="64"/>
      <c r="V57" s="38">
        <v>-7.4999999999999997E-3</v>
      </c>
    </row>
    <row r="58" spans="2:22" x14ac:dyDescent="0.55000000000000004">
      <c r="B58" s="111" t="s">
        <v>23</v>
      </c>
      <c r="D58" s="74">
        <v>0</v>
      </c>
      <c r="E58" s="64"/>
      <c r="F58" s="74">
        <v>-160367501</v>
      </c>
      <c r="G58" s="64"/>
      <c r="H58" s="74">
        <v>0</v>
      </c>
      <c r="I58" s="64"/>
      <c r="J58" s="74">
        <v>-160367501</v>
      </c>
      <c r="K58" s="64"/>
      <c r="L58" s="38">
        <v>-4.8000000000000001E-2</v>
      </c>
      <c r="M58" s="64"/>
      <c r="N58" s="74">
        <v>0</v>
      </c>
      <c r="O58" s="64"/>
      <c r="P58" s="74">
        <v>-1069662827</v>
      </c>
      <c r="Q58" s="64"/>
      <c r="R58" s="74">
        <v>-961356965</v>
      </c>
      <c r="S58" s="64"/>
      <c r="T58" s="74">
        <v>-2031019792</v>
      </c>
      <c r="U58" s="64"/>
      <c r="V58" s="38">
        <v>-1.37E-2</v>
      </c>
    </row>
    <row r="59" spans="2:22" x14ac:dyDescent="0.55000000000000004">
      <c r="B59" s="111" t="s">
        <v>29</v>
      </c>
      <c r="D59" s="74">
        <v>0</v>
      </c>
      <c r="E59" s="64"/>
      <c r="F59" s="74">
        <v>0</v>
      </c>
      <c r="G59" s="64"/>
      <c r="H59" s="74">
        <v>0</v>
      </c>
      <c r="I59" s="64"/>
      <c r="J59" s="74">
        <v>0</v>
      </c>
      <c r="K59" s="64"/>
      <c r="L59" s="38">
        <v>0</v>
      </c>
      <c r="M59" s="64"/>
      <c r="N59" s="74">
        <v>0</v>
      </c>
      <c r="O59" s="64"/>
      <c r="P59" s="74">
        <v>0</v>
      </c>
      <c r="Q59" s="64"/>
      <c r="R59" s="74">
        <v>-2224958401</v>
      </c>
      <c r="S59" s="64"/>
      <c r="T59" s="74">
        <v>-2224958401</v>
      </c>
      <c r="U59" s="64"/>
      <c r="V59" s="38">
        <v>-1.4999999999999999E-2</v>
      </c>
    </row>
    <row r="60" spans="2:22" x14ac:dyDescent="0.55000000000000004">
      <c r="B60" s="111" t="s">
        <v>20</v>
      </c>
      <c r="D60" s="74">
        <v>0</v>
      </c>
      <c r="E60" s="64"/>
      <c r="F60" s="74">
        <v>0</v>
      </c>
      <c r="G60" s="64"/>
      <c r="H60" s="74">
        <v>0</v>
      </c>
      <c r="I60" s="64"/>
      <c r="J60" s="74">
        <v>0</v>
      </c>
      <c r="K60" s="64"/>
      <c r="L60" s="38">
        <v>0</v>
      </c>
      <c r="M60" s="64"/>
      <c r="N60" s="74">
        <v>0</v>
      </c>
      <c r="O60" s="64"/>
      <c r="P60" s="74">
        <v>0</v>
      </c>
      <c r="Q60" s="64"/>
      <c r="R60" s="74">
        <v>-2293329135</v>
      </c>
      <c r="S60" s="64"/>
      <c r="T60" s="74">
        <v>-2293329135</v>
      </c>
      <c r="U60" s="64"/>
      <c r="V60" s="38">
        <v>-1.55E-2</v>
      </c>
    </row>
    <row r="61" spans="2:22" x14ac:dyDescent="0.55000000000000004">
      <c r="B61" s="111" t="s">
        <v>262</v>
      </c>
      <c r="D61" s="74">
        <v>0</v>
      </c>
      <c r="E61" s="64"/>
      <c r="F61" s="74">
        <v>0</v>
      </c>
      <c r="G61" s="64"/>
      <c r="H61" s="74">
        <v>0</v>
      </c>
      <c r="I61" s="64"/>
      <c r="J61" s="74">
        <v>0</v>
      </c>
      <c r="K61" s="64"/>
      <c r="L61" s="38">
        <v>0</v>
      </c>
      <c r="M61" s="64"/>
      <c r="N61" s="74">
        <v>0</v>
      </c>
      <c r="O61" s="64"/>
      <c r="P61" s="74">
        <v>0</v>
      </c>
      <c r="Q61" s="64"/>
      <c r="R61" s="74">
        <v>-2701276501</v>
      </c>
      <c r="S61" s="64"/>
      <c r="T61" s="74">
        <v>-2701276501</v>
      </c>
      <c r="U61" s="64"/>
      <c r="V61" s="38">
        <v>-1.8200000000000001E-2</v>
      </c>
    </row>
    <row r="62" spans="2:22" x14ac:dyDescent="0.55000000000000004">
      <c r="B62" s="111" t="s">
        <v>17</v>
      </c>
      <c r="D62" s="74">
        <v>0</v>
      </c>
      <c r="E62" s="64"/>
      <c r="F62" s="74">
        <v>84586099</v>
      </c>
      <c r="G62" s="64"/>
      <c r="H62" s="74">
        <v>-11180</v>
      </c>
      <c r="I62" s="64"/>
      <c r="J62" s="74">
        <v>84574919</v>
      </c>
      <c r="K62" s="64"/>
      <c r="L62" s="38">
        <v>2.53E-2</v>
      </c>
      <c r="M62" s="64"/>
      <c r="N62" s="74">
        <v>270000000</v>
      </c>
      <c r="O62" s="64"/>
      <c r="P62" s="74">
        <v>-12728472</v>
      </c>
      <c r="Q62" s="64"/>
      <c r="R62" s="74">
        <v>-3254368867</v>
      </c>
      <c r="S62" s="64"/>
      <c r="T62" s="74">
        <v>-2997097339</v>
      </c>
      <c r="U62" s="64"/>
      <c r="V62" s="38">
        <v>-2.0199999999999999E-2</v>
      </c>
    </row>
    <row r="63" spans="2:22" x14ac:dyDescent="0.55000000000000004">
      <c r="B63" s="111" t="s">
        <v>26</v>
      </c>
      <c r="D63" s="74">
        <v>0</v>
      </c>
      <c r="E63" s="64"/>
      <c r="F63" s="74">
        <v>0</v>
      </c>
      <c r="G63" s="64"/>
      <c r="H63" s="74">
        <v>0</v>
      </c>
      <c r="I63" s="64"/>
      <c r="J63" s="74">
        <v>0</v>
      </c>
      <c r="K63" s="64"/>
      <c r="L63" s="38">
        <v>0</v>
      </c>
      <c r="M63" s="64"/>
      <c r="N63" s="74">
        <v>644000000</v>
      </c>
      <c r="O63" s="64"/>
      <c r="P63" s="74">
        <v>0</v>
      </c>
      <c r="Q63" s="64"/>
      <c r="R63" s="74">
        <v>-4461859345</v>
      </c>
      <c r="S63" s="64"/>
      <c r="T63" s="74">
        <v>-3817859345</v>
      </c>
      <c r="U63" s="64"/>
      <c r="V63" s="38">
        <v>-2.58E-2</v>
      </c>
    </row>
    <row r="64" spans="2:22" x14ac:dyDescent="0.55000000000000004">
      <c r="B64" s="111" t="s">
        <v>19</v>
      </c>
      <c r="D64" s="74">
        <v>0</v>
      </c>
      <c r="E64" s="64"/>
      <c r="F64" s="74">
        <v>0</v>
      </c>
      <c r="G64" s="64"/>
      <c r="H64" s="74">
        <v>0</v>
      </c>
      <c r="I64" s="64"/>
      <c r="J64" s="74">
        <v>0</v>
      </c>
      <c r="K64" s="64"/>
      <c r="L64" s="38">
        <v>0</v>
      </c>
      <c r="M64" s="64"/>
      <c r="N64" s="74">
        <v>0</v>
      </c>
      <c r="O64" s="64"/>
      <c r="P64" s="74">
        <v>0</v>
      </c>
      <c r="Q64" s="64"/>
      <c r="R64" s="74">
        <v>-3942876073</v>
      </c>
      <c r="S64" s="64"/>
      <c r="T64" s="74">
        <v>-3942876073</v>
      </c>
      <c r="U64" s="64"/>
      <c r="V64" s="38">
        <v>-2.6599999999999999E-2</v>
      </c>
    </row>
    <row r="65" spans="2:22" x14ac:dyDescent="0.55000000000000004">
      <c r="B65" s="111" t="s">
        <v>13</v>
      </c>
      <c r="D65" s="74">
        <v>0</v>
      </c>
      <c r="E65" s="64"/>
      <c r="F65" s="74">
        <v>0</v>
      </c>
      <c r="G65" s="64"/>
      <c r="H65" s="74">
        <v>0</v>
      </c>
      <c r="I65" s="64"/>
      <c r="J65" s="74">
        <v>0</v>
      </c>
      <c r="K65" s="64"/>
      <c r="L65" s="38">
        <v>0</v>
      </c>
      <c r="M65" s="64"/>
      <c r="N65" s="74">
        <v>770000000</v>
      </c>
      <c r="O65" s="64"/>
      <c r="P65" s="74">
        <v>0</v>
      </c>
      <c r="Q65" s="64"/>
      <c r="R65" s="74">
        <v>-4741844063</v>
      </c>
      <c r="S65" s="64"/>
      <c r="T65" s="74">
        <v>-3971844063</v>
      </c>
      <c r="U65" s="64"/>
      <c r="V65" s="38">
        <v>-2.6800000000000001E-2</v>
      </c>
    </row>
    <row r="66" spans="2:22" x14ac:dyDescent="0.55000000000000004">
      <c r="B66" s="111" t="s">
        <v>125</v>
      </c>
      <c r="D66" s="74">
        <v>0</v>
      </c>
      <c r="E66" s="64"/>
      <c r="F66" s="74">
        <v>0</v>
      </c>
      <c r="G66" s="64"/>
      <c r="H66" s="74">
        <v>0</v>
      </c>
      <c r="I66" s="64"/>
      <c r="J66" s="74">
        <v>0</v>
      </c>
      <c r="K66" s="64"/>
      <c r="L66" s="38">
        <v>0</v>
      </c>
      <c r="M66" s="64"/>
      <c r="N66" s="74">
        <v>0</v>
      </c>
      <c r="O66" s="64"/>
      <c r="P66" s="74">
        <v>0</v>
      </c>
      <c r="Q66" s="64"/>
      <c r="R66" s="74">
        <v>-4156497042</v>
      </c>
      <c r="S66" s="64"/>
      <c r="T66" s="74">
        <v>-4156497042</v>
      </c>
      <c r="U66" s="64"/>
      <c r="V66" s="38">
        <v>-2.81E-2</v>
      </c>
    </row>
    <row r="67" spans="2:22" x14ac:dyDescent="0.55000000000000004">
      <c r="B67" s="111" t="s">
        <v>27</v>
      </c>
      <c r="D67" s="74">
        <v>0</v>
      </c>
      <c r="E67" s="64"/>
      <c r="F67" s="74">
        <v>-587352811</v>
      </c>
      <c r="G67" s="64"/>
      <c r="H67" s="74">
        <v>0</v>
      </c>
      <c r="I67" s="64"/>
      <c r="J67" s="74">
        <v>-587352811</v>
      </c>
      <c r="K67" s="64"/>
      <c r="L67" s="38">
        <v>-0.17580000000000001</v>
      </c>
      <c r="M67" s="64"/>
      <c r="N67" s="74">
        <v>0</v>
      </c>
      <c r="O67" s="64"/>
      <c r="P67" s="74">
        <v>-4765848823</v>
      </c>
      <c r="Q67" s="64"/>
      <c r="R67" s="74">
        <v>0</v>
      </c>
      <c r="S67" s="64"/>
      <c r="T67" s="74">
        <v>-4765848823</v>
      </c>
      <c r="U67" s="64"/>
      <c r="V67" s="38">
        <v>-3.2199999999999999E-2</v>
      </c>
    </row>
    <row r="68" spans="2:22" x14ac:dyDescent="0.55000000000000004">
      <c r="B68" s="111" t="s">
        <v>89</v>
      </c>
      <c r="D68" s="74">
        <v>0</v>
      </c>
      <c r="E68" s="119"/>
      <c r="F68" s="74">
        <v>0</v>
      </c>
      <c r="G68" s="119"/>
      <c r="H68" s="74">
        <v>0</v>
      </c>
      <c r="I68" s="119"/>
      <c r="J68" s="74">
        <v>0</v>
      </c>
      <c r="K68" s="119"/>
      <c r="L68" s="38">
        <v>0</v>
      </c>
      <c r="M68" s="119"/>
      <c r="N68" s="74">
        <v>99900000</v>
      </c>
      <c r="O68" s="119"/>
      <c r="P68" s="74">
        <v>0</v>
      </c>
      <c r="Q68" s="119"/>
      <c r="R68" s="74">
        <v>-5239497338</v>
      </c>
      <c r="S68" s="119"/>
      <c r="T68" s="74">
        <v>-5139597338</v>
      </c>
      <c r="U68" s="119"/>
      <c r="V68" s="38">
        <v>-3.4700000000000002E-2</v>
      </c>
    </row>
    <row r="69" spans="2:22" x14ac:dyDescent="0.55000000000000004">
      <c r="B69" s="111" t="s">
        <v>226</v>
      </c>
      <c r="D69" s="74">
        <v>0</v>
      </c>
      <c r="E69" s="119"/>
      <c r="F69" s="74">
        <v>0</v>
      </c>
      <c r="G69" s="119"/>
      <c r="H69" s="74">
        <v>0</v>
      </c>
      <c r="I69" s="119"/>
      <c r="J69" s="74">
        <v>0</v>
      </c>
      <c r="K69" s="119"/>
      <c r="L69" s="38">
        <v>0</v>
      </c>
      <c r="M69" s="119"/>
      <c r="N69" s="74">
        <v>0</v>
      </c>
      <c r="O69" s="119"/>
      <c r="P69" s="74">
        <v>0</v>
      </c>
      <c r="Q69" s="119"/>
      <c r="R69" s="74">
        <v>-6561214735</v>
      </c>
      <c r="S69" s="119"/>
      <c r="T69" s="74">
        <v>-6561214735</v>
      </c>
      <c r="U69" s="119"/>
      <c r="V69" s="38">
        <v>-4.4299999999999999E-2</v>
      </c>
    </row>
    <row r="70" spans="2:22" x14ac:dyDescent="0.55000000000000004">
      <c r="D70" s="74"/>
      <c r="E70" s="64"/>
      <c r="F70" s="74"/>
      <c r="G70" s="64"/>
      <c r="H70" s="74"/>
      <c r="I70" s="64"/>
      <c r="J70" s="74"/>
      <c r="K70" s="64"/>
      <c r="L70" s="38"/>
      <c r="M70" s="64"/>
      <c r="N70" s="74"/>
      <c r="O70" s="64"/>
      <c r="P70" s="74"/>
      <c r="Q70" s="64"/>
      <c r="R70" s="74"/>
      <c r="S70" s="64"/>
      <c r="T70" s="74"/>
      <c r="U70" s="64"/>
      <c r="V70" s="38"/>
    </row>
    <row r="71" spans="2:22" ht="21.75" thickBot="1" x14ac:dyDescent="0.6">
      <c r="B71" s="117" t="s">
        <v>144</v>
      </c>
      <c r="D71" s="68">
        <f>SUM(D10:D69)</f>
        <v>0</v>
      </c>
      <c r="E71" s="64"/>
      <c r="F71" s="68">
        <f>SUM(F10:F69)</f>
        <v>-190744917</v>
      </c>
      <c r="G71" s="64"/>
      <c r="H71" s="68">
        <f>SUM(H10:H69)</f>
        <v>-19587</v>
      </c>
      <c r="I71" s="64"/>
      <c r="J71" s="68">
        <f>SUM(J10:J69)</f>
        <v>-190764504</v>
      </c>
      <c r="K71" s="64"/>
      <c r="L71" s="128">
        <f>SUM(L10:L67)</f>
        <v>-5.7099999999999984E-2</v>
      </c>
      <c r="M71" s="64"/>
      <c r="N71" s="68">
        <f>SUM(N10:N69)</f>
        <v>10885120358</v>
      </c>
      <c r="O71" s="64"/>
      <c r="P71" s="68">
        <f>SUM(P10:P69)</f>
        <v>-5978612235</v>
      </c>
      <c r="Q71" s="64"/>
      <c r="R71" s="68">
        <f>SUM(R10:R69)</f>
        <v>14265562380</v>
      </c>
      <c r="S71" s="64"/>
      <c r="T71" s="68">
        <f>SUM(T10:T69)</f>
        <v>19172070503</v>
      </c>
      <c r="U71" s="64"/>
      <c r="V71" s="128">
        <f>SUM(V10:V67)</f>
        <v>0.20869999999999994</v>
      </c>
    </row>
    <row r="72" spans="2:22" ht="21.75" thickTop="1" x14ac:dyDescent="0.55000000000000004"/>
    <row r="73" spans="2:22" ht="30" x14ac:dyDescent="0.75">
      <c r="L73" s="53">
        <v>10</v>
      </c>
    </row>
  </sheetData>
  <sortState xmlns:xlrd2="http://schemas.microsoft.com/office/spreadsheetml/2017/richdata2" ref="B10:V70">
    <sortCondition descending="1" ref="T10:T70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2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8"/>
  <sheetViews>
    <sheetView rightToLeft="1" view="pageBreakPreview" topLeftCell="B1" zoomScale="85" zoomScaleNormal="85" zoomScaleSheetLayoutView="85" workbookViewId="0">
      <selection activeCell="U15" sqref="U15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140625" style="2" customWidth="1"/>
    <col min="11" max="11" width="1" style="2" customWidth="1"/>
    <col min="12" max="12" width="11.28515625" style="2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31" t="s">
        <v>159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</row>
    <row r="3" spans="2:28" ht="30" x14ac:dyDescent="0.55000000000000004">
      <c r="B3" s="131" t="s">
        <v>64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</row>
    <row r="4" spans="2:28" ht="30" x14ac:dyDescent="0.55000000000000004">
      <c r="B4" s="131" t="s">
        <v>266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</row>
    <row r="6" spans="2:28" ht="30" x14ac:dyDescent="0.55000000000000004">
      <c r="B6" s="12" t="s">
        <v>254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37" customFormat="1" ht="24" x14ac:dyDescent="0.6">
      <c r="B7" s="161" t="s">
        <v>1</v>
      </c>
      <c r="D7" s="160" t="s">
        <v>74</v>
      </c>
      <c r="E7" s="160" t="s">
        <v>74</v>
      </c>
      <c r="F7" s="160" t="s">
        <v>74</v>
      </c>
      <c r="G7" s="160" t="s">
        <v>74</v>
      </c>
      <c r="H7" s="160" t="s">
        <v>74</v>
      </c>
      <c r="J7" s="160" t="s">
        <v>66</v>
      </c>
      <c r="K7" s="160" t="s">
        <v>66</v>
      </c>
      <c r="L7" s="160" t="s">
        <v>66</v>
      </c>
      <c r="M7" s="160" t="s">
        <v>66</v>
      </c>
      <c r="N7" s="160" t="s">
        <v>66</v>
      </c>
      <c r="P7" s="160" t="s">
        <v>67</v>
      </c>
      <c r="Q7" s="160" t="s">
        <v>67</v>
      </c>
      <c r="R7" s="160" t="s">
        <v>67</v>
      </c>
      <c r="S7" s="160" t="s">
        <v>67</v>
      </c>
      <c r="T7" s="160" t="s">
        <v>67</v>
      </c>
    </row>
    <row r="8" spans="2:28" s="37" customFormat="1" ht="56.25" customHeight="1" x14ac:dyDescent="0.6">
      <c r="B8" s="161" t="s">
        <v>1</v>
      </c>
      <c r="D8" s="159" t="s">
        <v>75</v>
      </c>
      <c r="E8" s="54"/>
      <c r="F8" s="159" t="s">
        <v>76</v>
      </c>
      <c r="G8" s="54"/>
      <c r="H8" s="159" t="s">
        <v>77</v>
      </c>
      <c r="J8" s="159" t="s">
        <v>78</v>
      </c>
      <c r="K8" s="54"/>
      <c r="L8" s="159" t="s">
        <v>71</v>
      </c>
      <c r="M8" s="54"/>
      <c r="N8" s="159" t="s">
        <v>79</v>
      </c>
      <c r="P8" s="159" t="s">
        <v>78</v>
      </c>
      <c r="Q8" s="54"/>
      <c r="R8" s="159" t="s">
        <v>71</v>
      </c>
      <c r="S8" s="54"/>
      <c r="T8" s="159" t="s">
        <v>79</v>
      </c>
    </row>
    <row r="9" spans="2:28" s="4" customFormat="1" x14ac:dyDescent="0.55000000000000004">
      <c r="B9" s="109" t="s">
        <v>102</v>
      </c>
      <c r="D9" s="130" t="s">
        <v>103</v>
      </c>
      <c r="E9" s="64"/>
      <c r="F9" s="75">
        <v>310000</v>
      </c>
      <c r="G9" s="64"/>
      <c r="H9" s="75">
        <v>10000</v>
      </c>
      <c r="I9" s="64"/>
      <c r="J9" s="75">
        <v>0</v>
      </c>
      <c r="K9" s="64"/>
      <c r="L9" s="75">
        <v>0</v>
      </c>
      <c r="M9" s="64"/>
      <c r="N9" s="75">
        <v>0</v>
      </c>
      <c r="O9" s="64"/>
      <c r="P9" s="75">
        <v>3100000000</v>
      </c>
      <c r="Q9" s="64"/>
      <c r="R9" s="75">
        <v>0</v>
      </c>
      <c r="S9" s="64"/>
      <c r="T9" s="75">
        <v>3100000000</v>
      </c>
    </row>
    <row r="10" spans="2:28" s="4" customFormat="1" x14ac:dyDescent="0.55000000000000004">
      <c r="B10" s="111" t="s">
        <v>87</v>
      </c>
      <c r="D10" s="64" t="s">
        <v>88</v>
      </c>
      <c r="E10" s="64"/>
      <c r="F10" s="74">
        <v>340000</v>
      </c>
      <c r="G10" s="64"/>
      <c r="H10" s="74">
        <v>4650</v>
      </c>
      <c r="I10" s="64"/>
      <c r="J10" s="74">
        <v>0</v>
      </c>
      <c r="K10" s="64"/>
      <c r="L10" s="74">
        <v>0</v>
      </c>
      <c r="M10" s="64"/>
      <c r="N10" s="74">
        <v>0</v>
      </c>
      <c r="O10" s="64"/>
      <c r="P10" s="74">
        <v>1581000000</v>
      </c>
      <c r="Q10" s="64"/>
      <c r="R10" s="74">
        <v>0</v>
      </c>
      <c r="S10" s="64"/>
      <c r="T10" s="74">
        <v>1581000000</v>
      </c>
    </row>
    <row r="11" spans="2:28" s="4" customFormat="1" x14ac:dyDescent="0.55000000000000004">
      <c r="B11" s="111" t="s">
        <v>82</v>
      </c>
      <c r="D11" s="64" t="s">
        <v>83</v>
      </c>
      <c r="E11" s="64"/>
      <c r="F11" s="74">
        <v>435000</v>
      </c>
      <c r="G11" s="64"/>
      <c r="H11" s="74">
        <v>3000</v>
      </c>
      <c r="I11" s="64"/>
      <c r="J11" s="74">
        <v>0</v>
      </c>
      <c r="K11" s="64"/>
      <c r="L11" s="74">
        <v>0</v>
      </c>
      <c r="M11" s="64"/>
      <c r="N11" s="74">
        <v>0</v>
      </c>
      <c r="O11" s="64"/>
      <c r="P11" s="74">
        <v>1305000000</v>
      </c>
      <c r="Q11" s="64"/>
      <c r="R11" s="74">
        <v>893224</v>
      </c>
      <c r="S11" s="64"/>
      <c r="T11" s="74">
        <v>1304106776</v>
      </c>
    </row>
    <row r="12" spans="2:28" s="4" customFormat="1" x14ac:dyDescent="0.55000000000000004">
      <c r="B12" s="111" t="s">
        <v>14</v>
      </c>
      <c r="D12" s="64" t="s">
        <v>99</v>
      </c>
      <c r="E12" s="64"/>
      <c r="F12" s="74">
        <v>120000</v>
      </c>
      <c r="G12" s="64"/>
      <c r="H12" s="74">
        <v>10000</v>
      </c>
      <c r="I12" s="64"/>
      <c r="J12" s="74">
        <v>0</v>
      </c>
      <c r="K12" s="64"/>
      <c r="L12" s="74">
        <v>0</v>
      </c>
      <c r="M12" s="64"/>
      <c r="N12" s="74">
        <v>0</v>
      </c>
      <c r="O12" s="64"/>
      <c r="P12" s="74">
        <v>1200000000</v>
      </c>
      <c r="Q12" s="64"/>
      <c r="R12" s="74">
        <v>0</v>
      </c>
      <c r="S12" s="64"/>
      <c r="T12" s="74">
        <v>1200000000</v>
      </c>
    </row>
    <row r="13" spans="2:28" s="4" customFormat="1" x14ac:dyDescent="0.55000000000000004">
      <c r="B13" s="111" t="s">
        <v>13</v>
      </c>
      <c r="D13" s="64" t="s">
        <v>98</v>
      </c>
      <c r="E13" s="64"/>
      <c r="F13" s="74">
        <v>200000</v>
      </c>
      <c r="G13" s="64"/>
      <c r="H13" s="74">
        <v>3850</v>
      </c>
      <c r="I13" s="64"/>
      <c r="J13" s="74">
        <v>0</v>
      </c>
      <c r="K13" s="64"/>
      <c r="L13" s="74">
        <v>0</v>
      </c>
      <c r="M13" s="64"/>
      <c r="N13" s="74">
        <v>0</v>
      </c>
      <c r="O13" s="64"/>
      <c r="P13" s="74">
        <v>770000000</v>
      </c>
      <c r="Q13" s="64"/>
      <c r="R13" s="74">
        <v>0</v>
      </c>
      <c r="S13" s="64"/>
      <c r="T13" s="74">
        <v>770000000</v>
      </c>
    </row>
    <row r="14" spans="2:28" s="4" customFormat="1" x14ac:dyDescent="0.55000000000000004">
      <c r="B14" s="111" t="s">
        <v>26</v>
      </c>
      <c r="D14" s="64" t="s">
        <v>92</v>
      </c>
      <c r="E14" s="64"/>
      <c r="F14" s="74">
        <v>1610000</v>
      </c>
      <c r="G14" s="64"/>
      <c r="H14" s="74">
        <v>400</v>
      </c>
      <c r="I14" s="64"/>
      <c r="J14" s="74">
        <v>0</v>
      </c>
      <c r="K14" s="64"/>
      <c r="L14" s="74">
        <v>0</v>
      </c>
      <c r="M14" s="64"/>
      <c r="N14" s="74">
        <v>0</v>
      </c>
      <c r="O14" s="64"/>
      <c r="P14" s="74">
        <v>644000000</v>
      </c>
      <c r="Q14" s="64"/>
      <c r="R14" s="74">
        <v>0</v>
      </c>
      <c r="S14" s="64"/>
      <c r="T14" s="74">
        <v>644000000</v>
      </c>
    </row>
    <row r="15" spans="2:28" s="4" customFormat="1" x14ac:dyDescent="0.55000000000000004">
      <c r="B15" s="111" t="s">
        <v>93</v>
      </c>
      <c r="D15" s="64" t="s">
        <v>94</v>
      </c>
      <c r="E15" s="64"/>
      <c r="F15" s="74">
        <v>800000</v>
      </c>
      <c r="G15" s="64"/>
      <c r="H15" s="74">
        <v>800</v>
      </c>
      <c r="I15" s="64"/>
      <c r="J15" s="74">
        <v>0</v>
      </c>
      <c r="K15" s="64"/>
      <c r="L15" s="74">
        <v>0</v>
      </c>
      <c r="M15" s="64"/>
      <c r="N15" s="74">
        <v>0</v>
      </c>
      <c r="O15" s="64"/>
      <c r="P15" s="74">
        <v>640000000</v>
      </c>
      <c r="Q15" s="64"/>
      <c r="R15" s="74">
        <v>0</v>
      </c>
      <c r="S15" s="64"/>
      <c r="T15" s="74">
        <v>640000000</v>
      </c>
    </row>
    <row r="16" spans="2:28" s="4" customFormat="1" x14ac:dyDescent="0.55000000000000004">
      <c r="B16" s="110" t="s">
        <v>80</v>
      </c>
      <c r="D16" s="76" t="s">
        <v>81</v>
      </c>
      <c r="E16" s="64"/>
      <c r="F16" s="77">
        <v>80000</v>
      </c>
      <c r="G16" s="64"/>
      <c r="H16" s="77">
        <v>4500</v>
      </c>
      <c r="I16" s="64"/>
      <c r="J16" s="77">
        <v>0</v>
      </c>
      <c r="K16" s="64"/>
      <c r="L16" s="77">
        <v>0</v>
      </c>
      <c r="M16" s="64"/>
      <c r="N16" s="77">
        <v>0</v>
      </c>
      <c r="O16" s="64"/>
      <c r="P16" s="77">
        <v>360000000</v>
      </c>
      <c r="Q16" s="64"/>
      <c r="R16" s="77">
        <v>0</v>
      </c>
      <c r="S16" s="64"/>
      <c r="T16" s="77">
        <v>360000000</v>
      </c>
    </row>
    <row r="17" spans="2:20" s="4" customFormat="1" x14ac:dyDescent="0.55000000000000004">
      <c r="B17" s="111" t="s">
        <v>84</v>
      </c>
      <c r="D17" s="64" t="s">
        <v>85</v>
      </c>
      <c r="E17" s="64"/>
      <c r="F17" s="74">
        <v>320000</v>
      </c>
      <c r="G17" s="64"/>
      <c r="H17" s="74">
        <v>850</v>
      </c>
      <c r="I17" s="64"/>
      <c r="J17" s="74">
        <v>0</v>
      </c>
      <c r="K17" s="64"/>
      <c r="L17" s="74">
        <v>0</v>
      </c>
      <c r="M17" s="64"/>
      <c r="N17" s="74">
        <v>0</v>
      </c>
      <c r="O17" s="64"/>
      <c r="P17" s="74">
        <v>272000000</v>
      </c>
      <c r="Q17" s="64"/>
      <c r="R17" s="74">
        <v>0</v>
      </c>
      <c r="S17" s="64"/>
      <c r="T17" s="74">
        <v>272000000</v>
      </c>
    </row>
    <row r="18" spans="2:20" s="4" customFormat="1" x14ac:dyDescent="0.55000000000000004">
      <c r="B18" s="111" t="s">
        <v>17</v>
      </c>
      <c r="D18" s="64" t="s">
        <v>86</v>
      </c>
      <c r="E18" s="64"/>
      <c r="F18" s="74">
        <v>450000</v>
      </c>
      <c r="G18" s="64"/>
      <c r="H18" s="74">
        <v>600</v>
      </c>
      <c r="I18" s="64"/>
      <c r="J18" s="74">
        <v>0</v>
      </c>
      <c r="K18" s="64"/>
      <c r="L18" s="74">
        <v>0</v>
      </c>
      <c r="M18" s="64"/>
      <c r="N18" s="74">
        <v>0</v>
      </c>
      <c r="O18" s="64"/>
      <c r="P18" s="74">
        <v>270000000</v>
      </c>
      <c r="Q18" s="64"/>
      <c r="R18" s="74">
        <v>0</v>
      </c>
      <c r="S18" s="64"/>
      <c r="T18" s="74">
        <v>270000000</v>
      </c>
    </row>
    <row r="19" spans="2:20" s="4" customFormat="1" x14ac:dyDescent="0.55000000000000004">
      <c r="B19" s="110" t="s">
        <v>15</v>
      </c>
      <c r="D19" s="76" t="s">
        <v>91</v>
      </c>
      <c r="E19" s="64"/>
      <c r="F19" s="77">
        <v>539502</v>
      </c>
      <c r="G19" s="64"/>
      <c r="H19" s="77">
        <v>500</v>
      </c>
      <c r="I19" s="64"/>
      <c r="J19" s="77">
        <v>0</v>
      </c>
      <c r="K19" s="64"/>
      <c r="L19" s="77">
        <v>0</v>
      </c>
      <c r="M19" s="64"/>
      <c r="N19" s="77">
        <v>0</v>
      </c>
      <c r="O19" s="64"/>
      <c r="P19" s="77">
        <v>269751000</v>
      </c>
      <c r="Q19" s="64"/>
      <c r="R19" s="77">
        <v>20487418</v>
      </c>
      <c r="S19" s="64"/>
      <c r="T19" s="77">
        <v>249263582</v>
      </c>
    </row>
    <row r="20" spans="2:20" s="4" customFormat="1" ht="23.25" customHeight="1" x14ac:dyDescent="0.55000000000000004">
      <c r="B20" s="111" t="s">
        <v>100</v>
      </c>
      <c r="D20" s="64" t="s">
        <v>101</v>
      </c>
      <c r="E20" s="64"/>
      <c r="F20" s="74">
        <v>300000</v>
      </c>
      <c r="G20" s="64"/>
      <c r="H20" s="74">
        <v>630</v>
      </c>
      <c r="I20" s="64"/>
      <c r="J20" s="74">
        <v>0</v>
      </c>
      <c r="K20" s="64"/>
      <c r="L20" s="74">
        <v>0</v>
      </c>
      <c r="M20" s="64"/>
      <c r="N20" s="74">
        <v>0</v>
      </c>
      <c r="O20" s="64"/>
      <c r="P20" s="74">
        <v>189000000</v>
      </c>
      <c r="Q20" s="64"/>
      <c r="R20" s="74">
        <v>0</v>
      </c>
      <c r="S20" s="64"/>
      <c r="T20" s="74">
        <v>189000000</v>
      </c>
    </row>
    <row r="21" spans="2:20" s="4" customFormat="1" x14ac:dyDescent="0.55000000000000004">
      <c r="B21" s="110" t="s">
        <v>96</v>
      </c>
      <c r="D21" s="76" t="s">
        <v>97</v>
      </c>
      <c r="E21" s="64"/>
      <c r="F21" s="77">
        <v>1900000</v>
      </c>
      <c r="G21" s="64"/>
      <c r="H21" s="77">
        <v>66</v>
      </c>
      <c r="I21" s="64"/>
      <c r="J21" s="77">
        <v>0</v>
      </c>
      <c r="K21" s="64"/>
      <c r="L21" s="77">
        <v>0</v>
      </c>
      <c r="M21" s="64"/>
      <c r="N21" s="77">
        <v>0</v>
      </c>
      <c r="O21" s="64"/>
      <c r="P21" s="77">
        <v>125400000</v>
      </c>
      <c r="Q21" s="64"/>
      <c r="R21" s="77">
        <v>0</v>
      </c>
      <c r="S21" s="64"/>
      <c r="T21" s="77">
        <v>125400000</v>
      </c>
    </row>
    <row r="22" spans="2:20" s="4" customFormat="1" x14ac:dyDescent="0.55000000000000004">
      <c r="B22" s="111" t="s">
        <v>89</v>
      </c>
      <c r="D22" s="64" t="s">
        <v>90</v>
      </c>
      <c r="E22" s="64"/>
      <c r="F22" s="74">
        <v>740000</v>
      </c>
      <c r="G22" s="64"/>
      <c r="H22" s="74">
        <v>135</v>
      </c>
      <c r="I22" s="64"/>
      <c r="J22" s="74">
        <v>0</v>
      </c>
      <c r="K22" s="64"/>
      <c r="L22" s="74">
        <v>0</v>
      </c>
      <c r="M22" s="64"/>
      <c r="N22" s="74">
        <v>0</v>
      </c>
      <c r="O22" s="64"/>
      <c r="P22" s="74">
        <v>99900000</v>
      </c>
      <c r="Q22" s="64"/>
      <c r="R22" s="74">
        <v>0</v>
      </c>
      <c r="S22" s="64"/>
      <c r="T22" s="74">
        <v>99900000</v>
      </c>
    </row>
    <row r="23" spans="2:20" s="4" customFormat="1" ht="25.5" customHeight="1" x14ac:dyDescent="0.55000000000000004">
      <c r="B23" s="111" t="s">
        <v>109</v>
      </c>
      <c r="D23" s="64" t="s">
        <v>97</v>
      </c>
      <c r="E23" s="64"/>
      <c r="F23" s="74">
        <v>250000</v>
      </c>
      <c r="G23" s="64"/>
      <c r="H23" s="74">
        <v>280</v>
      </c>
      <c r="I23" s="64"/>
      <c r="J23" s="74">
        <v>0</v>
      </c>
      <c r="K23" s="64"/>
      <c r="L23" s="74">
        <v>0</v>
      </c>
      <c r="M23" s="64"/>
      <c r="N23" s="74">
        <v>0</v>
      </c>
      <c r="O23" s="64"/>
      <c r="P23" s="74">
        <v>70000000</v>
      </c>
      <c r="Q23" s="64"/>
      <c r="R23" s="74">
        <v>0</v>
      </c>
      <c r="S23" s="64"/>
      <c r="T23" s="74">
        <v>70000000</v>
      </c>
    </row>
    <row r="24" spans="2:20" s="4" customFormat="1" ht="25.5" customHeight="1" x14ac:dyDescent="0.55000000000000004">
      <c r="B24" s="111" t="s">
        <v>127</v>
      </c>
      <c r="D24" s="64" t="s">
        <v>97</v>
      </c>
      <c r="E24" s="64"/>
      <c r="F24" s="74">
        <v>950000</v>
      </c>
      <c r="G24" s="64"/>
      <c r="H24" s="74">
        <v>11</v>
      </c>
      <c r="I24" s="64"/>
      <c r="J24" s="74">
        <v>0</v>
      </c>
      <c r="K24" s="64"/>
      <c r="L24" s="74">
        <v>0</v>
      </c>
      <c r="M24" s="64"/>
      <c r="N24" s="74">
        <v>0</v>
      </c>
      <c r="O24" s="64"/>
      <c r="P24" s="74">
        <v>10450000</v>
      </c>
      <c r="Q24" s="64"/>
      <c r="R24" s="74">
        <v>0</v>
      </c>
      <c r="S24" s="64"/>
      <c r="T24" s="74">
        <v>10450000</v>
      </c>
    </row>
    <row r="25" spans="2:20" s="4" customFormat="1" x14ac:dyDescent="0.55000000000000004"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</row>
    <row r="26" spans="2:20" ht="21.75" thickBot="1" x14ac:dyDescent="0.6">
      <c r="B26" s="116" t="s">
        <v>144</v>
      </c>
      <c r="C26" s="63"/>
      <c r="D26" s="69"/>
      <c r="E26" s="69"/>
      <c r="F26" s="70">
        <f>SUM(F9:F25)</f>
        <v>9344502</v>
      </c>
      <c r="G26" s="69"/>
      <c r="H26" s="70">
        <f>SUM(H9:H25)</f>
        <v>40272</v>
      </c>
      <c r="I26" s="71"/>
      <c r="J26" s="70">
        <f>SUM(J9:J25)</f>
        <v>0</v>
      </c>
      <c r="K26" s="71"/>
      <c r="L26" s="70">
        <f>SUM(L9:L25)</f>
        <v>0</v>
      </c>
      <c r="M26" s="71"/>
      <c r="N26" s="70">
        <f>SUM(N9:N25)</f>
        <v>0</v>
      </c>
      <c r="O26" s="71"/>
      <c r="P26" s="70">
        <f>SUM(P9:P25)</f>
        <v>10906501000</v>
      </c>
      <c r="Q26" s="71"/>
      <c r="R26" s="70">
        <f>SUM(R9:R25)</f>
        <v>21380642</v>
      </c>
      <c r="S26" s="71"/>
      <c r="T26" s="70">
        <f>SUM(T9:T25)</f>
        <v>10885120358</v>
      </c>
    </row>
    <row r="27" spans="2:20" ht="21.75" thickTop="1" x14ac:dyDescent="0.55000000000000004"/>
    <row r="28" spans="2:20" ht="30" x14ac:dyDescent="0.75">
      <c r="J28" s="47">
        <v>11</v>
      </c>
    </row>
  </sheetData>
  <sortState xmlns:xlrd2="http://schemas.microsoft.com/office/spreadsheetml/2017/richdata2" ref="B9:T25">
    <sortCondition descending="1" ref="T9:T25"/>
  </sortState>
  <mergeCells count="16">
    <mergeCell ref="B2:T2"/>
    <mergeCell ref="B3:T3"/>
    <mergeCell ref="B4:T4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D7:H7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0"/>
  <sheetViews>
    <sheetView rightToLeft="1" view="pageBreakPreview" topLeftCell="A7" zoomScale="85" zoomScaleNormal="100" zoomScaleSheetLayoutView="85" workbookViewId="0">
      <selection activeCell="U15" sqref="U15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20.7109375" style="4" bestFit="1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33" t="s">
        <v>159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</row>
    <row r="3" spans="2:28" ht="30" x14ac:dyDescent="0.55000000000000004">
      <c r="B3" s="133" t="s">
        <v>64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</row>
    <row r="4" spans="2:28" ht="30" x14ac:dyDescent="0.55000000000000004">
      <c r="B4" s="133" t="s">
        <v>266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</row>
    <row r="5" spans="2:28" ht="61.5" customHeight="1" x14ac:dyDescent="0.55000000000000004"/>
    <row r="6" spans="2:28" s="2" customFormat="1" ht="30" x14ac:dyDescent="0.55000000000000004">
      <c r="B6" s="12" t="s">
        <v>255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x14ac:dyDescent="0.55000000000000004">
      <c r="B8" s="132" t="s">
        <v>1</v>
      </c>
      <c r="D8" s="133" t="s">
        <v>66</v>
      </c>
      <c r="E8" s="133" t="s">
        <v>66</v>
      </c>
      <c r="F8" s="133" t="s">
        <v>66</v>
      </c>
      <c r="G8" s="133" t="s">
        <v>66</v>
      </c>
      <c r="H8" s="133" t="s">
        <v>66</v>
      </c>
      <c r="I8" s="133" t="s">
        <v>66</v>
      </c>
      <c r="J8" s="133" t="s">
        <v>66</v>
      </c>
      <c r="L8" s="133" t="s">
        <v>67</v>
      </c>
      <c r="M8" s="133" t="s">
        <v>67</v>
      </c>
      <c r="N8" s="133" t="s">
        <v>67</v>
      </c>
      <c r="O8" s="133" t="s">
        <v>67</v>
      </c>
      <c r="P8" s="133" t="s">
        <v>67</v>
      </c>
      <c r="Q8" s="133" t="s">
        <v>67</v>
      </c>
      <c r="R8" s="133" t="s">
        <v>67</v>
      </c>
    </row>
    <row r="9" spans="2:28" ht="73.5" customHeight="1" x14ac:dyDescent="0.65">
      <c r="B9" s="132" t="s">
        <v>1</v>
      </c>
      <c r="D9" s="136" t="s">
        <v>5</v>
      </c>
      <c r="E9" s="45"/>
      <c r="F9" s="136" t="s">
        <v>104</v>
      </c>
      <c r="G9" s="45"/>
      <c r="H9" s="136" t="s">
        <v>105</v>
      </c>
      <c r="I9" s="45"/>
      <c r="J9" s="136" t="s">
        <v>106</v>
      </c>
      <c r="K9" s="36"/>
      <c r="L9" s="136" t="s">
        <v>5</v>
      </c>
      <c r="M9" s="45"/>
      <c r="N9" s="136" t="s">
        <v>104</v>
      </c>
      <c r="O9" s="45"/>
      <c r="P9" s="136" t="s">
        <v>105</v>
      </c>
      <c r="Q9" s="45"/>
      <c r="R9" s="118" t="s">
        <v>106</v>
      </c>
    </row>
    <row r="10" spans="2:28" ht="21.75" customHeight="1" x14ac:dyDescent="0.55000000000000004">
      <c r="B10" s="109" t="s">
        <v>22</v>
      </c>
      <c r="D10" s="75">
        <v>354847</v>
      </c>
      <c r="E10" s="64"/>
      <c r="F10" s="75">
        <v>4895970965</v>
      </c>
      <c r="G10" s="64"/>
      <c r="H10" s="75">
        <v>4772513484</v>
      </c>
      <c r="I10" s="64"/>
      <c r="J10" s="75">
        <v>123457481</v>
      </c>
      <c r="K10" s="64"/>
      <c r="L10" s="75">
        <v>354847</v>
      </c>
      <c r="M10" s="64"/>
      <c r="N10" s="75">
        <v>4895970965</v>
      </c>
      <c r="O10" s="64"/>
      <c r="P10" s="75">
        <v>4586052833</v>
      </c>
      <c r="Q10" s="64"/>
      <c r="R10" s="75">
        <v>309918132</v>
      </c>
    </row>
    <row r="11" spans="2:28" ht="21.75" customHeight="1" x14ac:dyDescent="0.55000000000000004">
      <c r="B11" s="110" t="s">
        <v>268</v>
      </c>
      <c r="D11" s="77">
        <v>150000</v>
      </c>
      <c r="E11" s="64"/>
      <c r="F11" s="77">
        <v>3274400700</v>
      </c>
      <c r="G11" s="64"/>
      <c r="H11" s="77">
        <v>3002773939</v>
      </c>
      <c r="I11" s="64"/>
      <c r="J11" s="77">
        <v>271626761</v>
      </c>
      <c r="K11" s="64"/>
      <c r="L11" s="77">
        <v>150000</v>
      </c>
      <c r="M11" s="64"/>
      <c r="N11" s="77">
        <v>3274400700</v>
      </c>
      <c r="O11" s="64"/>
      <c r="P11" s="77">
        <v>3002773939</v>
      </c>
      <c r="Q11" s="64"/>
      <c r="R11" s="77">
        <v>271626761</v>
      </c>
    </row>
    <row r="12" spans="2:28" ht="21.75" customHeight="1" x14ac:dyDescent="0.55000000000000004">
      <c r="B12" s="111" t="s">
        <v>269</v>
      </c>
      <c r="D12" s="74">
        <v>38763</v>
      </c>
      <c r="E12" s="64"/>
      <c r="F12" s="74">
        <v>2672219176</v>
      </c>
      <c r="G12" s="64"/>
      <c r="H12" s="74">
        <v>2492175952</v>
      </c>
      <c r="I12" s="64"/>
      <c r="J12" s="74">
        <v>180043224</v>
      </c>
      <c r="K12" s="64"/>
      <c r="L12" s="74">
        <v>38763</v>
      </c>
      <c r="M12" s="64"/>
      <c r="N12" s="74">
        <v>2672219176</v>
      </c>
      <c r="O12" s="64"/>
      <c r="P12" s="74">
        <v>2492175952</v>
      </c>
      <c r="Q12" s="64"/>
      <c r="R12" s="74">
        <v>180043224</v>
      </c>
    </row>
    <row r="13" spans="2:28" ht="21.75" customHeight="1" x14ac:dyDescent="0.55000000000000004">
      <c r="B13" s="111" t="s">
        <v>276</v>
      </c>
      <c r="D13" s="74">
        <v>27300</v>
      </c>
      <c r="E13" s="64"/>
      <c r="F13" s="74">
        <v>15062501426</v>
      </c>
      <c r="G13" s="64"/>
      <c r="H13" s="74">
        <v>14955483105</v>
      </c>
      <c r="I13" s="64"/>
      <c r="J13" s="74">
        <v>107018321</v>
      </c>
      <c r="K13" s="64"/>
      <c r="L13" s="74">
        <v>27300</v>
      </c>
      <c r="M13" s="64"/>
      <c r="N13" s="74">
        <v>15062501426</v>
      </c>
      <c r="O13" s="64"/>
      <c r="P13" s="74">
        <v>14955483105</v>
      </c>
      <c r="Q13" s="64"/>
      <c r="R13" s="74">
        <v>107018321</v>
      </c>
    </row>
    <row r="14" spans="2:28" ht="21.75" customHeight="1" x14ac:dyDescent="0.55000000000000004">
      <c r="B14" s="111" t="s">
        <v>170</v>
      </c>
      <c r="D14" s="74">
        <v>15700</v>
      </c>
      <c r="E14" s="64"/>
      <c r="F14" s="74">
        <v>8954912627</v>
      </c>
      <c r="G14" s="64"/>
      <c r="H14" s="74">
        <v>8859128075</v>
      </c>
      <c r="I14" s="64"/>
      <c r="J14" s="74">
        <v>95784552</v>
      </c>
      <c r="K14" s="64"/>
      <c r="L14" s="74">
        <v>15700</v>
      </c>
      <c r="M14" s="64"/>
      <c r="N14" s="74">
        <v>8954912627</v>
      </c>
      <c r="O14" s="64"/>
      <c r="P14" s="74">
        <v>8859128075</v>
      </c>
      <c r="Q14" s="64"/>
      <c r="R14" s="74">
        <v>95784552</v>
      </c>
    </row>
    <row r="15" spans="2:28" ht="21.75" customHeight="1" x14ac:dyDescent="0.55000000000000004">
      <c r="B15" s="110" t="s">
        <v>115</v>
      </c>
      <c r="D15" s="77">
        <v>107000</v>
      </c>
      <c r="E15" s="64"/>
      <c r="F15" s="77">
        <v>3127082490</v>
      </c>
      <c r="G15" s="64"/>
      <c r="H15" s="77">
        <v>3035353576</v>
      </c>
      <c r="I15" s="64"/>
      <c r="J15" s="77">
        <v>91728914</v>
      </c>
      <c r="K15" s="64"/>
      <c r="L15" s="77">
        <v>107000</v>
      </c>
      <c r="M15" s="64"/>
      <c r="N15" s="77">
        <v>3127082490</v>
      </c>
      <c r="O15" s="64"/>
      <c r="P15" s="77">
        <v>3035353576</v>
      </c>
      <c r="Q15" s="64"/>
      <c r="R15" s="77">
        <v>91728914</v>
      </c>
    </row>
    <row r="16" spans="2:28" ht="21.75" customHeight="1" x14ac:dyDescent="0.55000000000000004">
      <c r="B16" s="111" t="s">
        <v>275</v>
      </c>
      <c r="D16" s="74">
        <v>14000</v>
      </c>
      <c r="E16" s="64"/>
      <c r="F16" s="74">
        <v>7564088760</v>
      </c>
      <c r="G16" s="64"/>
      <c r="H16" s="74">
        <v>7491194219</v>
      </c>
      <c r="I16" s="64"/>
      <c r="J16" s="74">
        <v>72894541</v>
      </c>
      <c r="K16" s="64"/>
      <c r="L16" s="74">
        <v>14000</v>
      </c>
      <c r="M16" s="64"/>
      <c r="N16" s="74">
        <v>7564088760</v>
      </c>
      <c r="O16" s="64"/>
      <c r="P16" s="74">
        <v>7491194219</v>
      </c>
      <c r="Q16" s="64"/>
      <c r="R16" s="74">
        <v>72894541</v>
      </c>
    </row>
    <row r="17" spans="2:18" ht="21.75" customHeight="1" x14ac:dyDescent="0.55000000000000004">
      <c r="B17" s="111" t="s">
        <v>164</v>
      </c>
      <c r="D17" s="74">
        <v>7501</v>
      </c>
      <c r="E17" s="64"/>
      <c r="F17" s="74">
        <v>4201898547</v>
      </c>
      <c r="G17" s="64"/>
      <c r="H17" s="74">
        <v>4172150799</v>
      </c>
      <c r="I17" s="64"/>
      <c r="J17" s="74">
        <v>29747748</v>
      </c>
      <c r="K17" s="64"/>
      <c r="L17" s="74">
        <v>7501</v>
      </c>
      <c r="M17" s="64"/>
      <c r="N17" s="74">
        <v>4201898547</v>
      </c>
      <c r="O17" s="64"/>
      <c r="P17" s="74">
        <v>4172150799</v>
      </c>
      <c r="Q17" s="64"/>
      <c r="R17" s="74">
        <v>29747748</v>
      </c>
    </row>
    <row r="18" spans="2:18" ht="21.75" customHeight="1" x14ac:dyDescent="0.55000000000000004">
      <c r="B18" s="111" t="s">
        <v>28</v>
      </c>
      <c r="D18" s="74">
        <v>47892</v>
      </c>
      <c r="E18" s="64"/>
      <c r="F18" s="74">
        <v>410848777</v>
      </c>
      <c r="G18" s="64"/>
      <c r="H18" s="74">
        <v>444650654</v>
      </c>
      <c r="I18" s="64"/>
      <c r="J18" s="74">
        <v>-33801876</v>
      </c>
      <c r="K18" s="64"/>
      <c r="L18" s="74">
        <v>47892</v>
      </c>
      <c r="M18" s="64"/>
      <c r="N18" s="74">
        <v>410848777</v>
      </c>
      <c r="O18" s="64"/>
      <c r="P18" s="74">
        <v>402659872</v>
      </c>
      <c r="Q18" s="64"/>
      <c r="R18" s="74">
        <v>8188905</v>
      </c>
    </row>
    <row r="19" spans="2:18" ht="21.75" customHeight="1" x14ac:dyDescent="0.55000000000000004">
      <c r="B19" s="111" t="s">
        <v>15</v>
      </c>
      <c r="D19" s="74">
        <v>44</v>
      </c>
      <c r="E19" s="64"/>
      <c r="F19" s="74">
        <v>1070273</v>
      </c>
      <c r="G19" s="64"/>
      <c r="H19" s="74">
        <v>925937</v>
      </c>
      <c r="I19" s="64"/>
      <c r="J19" s="74">
        <v>144336</v>
      </c>
      <c r="K19" s="64"/>
      <c r="L19" s="74">
        <v>44</v>
      </c>
      <c r="M19" s="64"/>
      <c r="N19" s="74">
        <v>1070273</v>
      </c>
      <c r="O19" s="64"/>
      <c r="P19" s="74">
        <v>871465</v>
      </c>
      <c r="Q19" s="64"/>
      <c r="R19" s="74">
        <v>198808</v>
      </c>
    </row>
    <row r="20" spans="2:18" ht="21.75" customHeight="1" x14ac:dyDescent="0.55000000000000004">
      <c r="B20" s="111" t="s">
        <v>270</v>
      </c>
      <c r="D20" s="74">
        <v>5500</v>
      </c>
      <c r="E20" s="64"/>
      <c r="F20" s="74">
        <v>2965337435</v>
      </c>
      <c r="G20" s="64"/>
      <c r="H20" s="74">
        <v>2966814331</v>
      </c>
      <c r="I20" s="64"/>
      <c r="J20" s="74">
        <v>-1476895</v>
      </c>
      <c r="K20" s="64"/>
      <c r="L20" s="74">
        <v>5500</v>
      </c>
      <c r="M20" s="64"/>
      <c r="N20" s="74">
        <v>2965337435</v>
      </c>
      <c r="O20" s="64"/>
      <c r="P20" s="74">
        <v>2966814331</v>
      </c>
      <c r="Q20" s="64"/>
      <c r="R20" s="74">
        <v>-1476895</v>
      </c>
    </row>
    <row r="21" spans="2:18" ht="21.75" customHeight="1" x14ac:dyDescent="0.55000000000000004">
      <c r="B21" s="111" t="s">
        <v>18</v>
      </c>
      <c r="D21" s="74">
        <v>24261</v>
      </c>
      <c r="E21" s="64"/>
      <c r="F21" s="74">
        <v>70107092</v>
      </c>
      <c r="G21" s="64"/>
      <c r="H21" s="74">
        <v>77100920</v>
      </c>
      <c r="I21" s="64"/>
      <c r="J21" s="74">
        <v>-6993827</v>
      </c>
      <c r="K21" s="64"/>
      <c r="L21" s="74">
        <v>24261</v>
      </c>
      <c r="M21" s="64"/>
      <c r="N21" s="74">
        <v>70107092</v>
      </c>
      <c r="O21" s="64"/>
      <c r="P21" s="74">
        <v>80935327</v>
      </c>
      <c r="Q21" s="64"/>
      <c r="R21" s="74">
        <v>-10828234</v>
      </c>
    </row>
    <row r="22" spans="2:18" ht="21.75" customHeight="1" x14ac:dyDescent="0.55000000000000004">
      <c r="B22" s="111" t="s">
        <v>17</v>
      </c>
      <c r="D22" s="74">
        <v>40327</v>
      </c>
      <c r="E22" s="64"/>
      <c r="F22" s="74">
        <v>438151504</v>
      </c>
      <c r="G22" s="64"/>
      <c r="H22" s="74">
        <v>353565405</v>
      </c>
      <c r="I22" s="64"/>
      <c r="J22" s="74">
        <v>84586099</v>
      </c>
      <c r="K22" s="64"/>
      <c r="L22" s="74">
        <v>40327</v>
      </c>
      <c r="M22" s="64"/>
      <c r="N22" s="74">
        <v>438151504</v>
      </c>
      <c r="O22" s="64"/>
      <c r="P22" s="74">
        <v>450879977</v>
      </c>
      <c r="Q22" s="64"/>
      <c r="R22" s="74">
        <v>-12728472</v>
      </c>
    </row>
    <row r="23" spans="2:18" ht="21.75" customHeight="1" x14ac:dyDescent="0.55000000000000004">
      <c r="B23" s="111" t="s">
        <v>176</v>
      </c>
      <c r="D23" s="74">
        <v>61000</v>
      </c>
      <c r="E23" s="64"/>
      <c r="F23" s="74">
        <v>57939496562</v>
      </c>
      <c r="G23" s="64"/>
      <c r="H23" s="74">
        <v>58008012044</v>
      </c>
      <c r="I23" s="64"/>
      <c r="J23" s="74">
        <v>-68515481</v>
      </c>
      <c r="K23" s="64"/>
      <c r="L23" s="74">
        <v>61000</v>
      </c>
      <c r="M23" s="64"/>
      <c r="N23" s="74">
        <v>57939496562</v>
      </c>
      <c r="O23" s="64"/>
      <c r="P23" s="74">
        <v>58008012044</v>
      </c>
      <c r="Q23" s="64"/>
      <c r="R23" s="74">
        <v>-68515481</v>
      </c>
    </row>
    <row r="24" spans="2:18" ht="21.75" customHeight="1" x14ac:dyDescent="0.55000000000000004">
      <c r="B24" s="111" t="s">
        <v>84</v>
      </c>
      <c r="D24" s="74">
        <v>515788</v>
      </c>
      <c r="E24" s="64"/>
      <c r="F24" s="74">
        <v>8311175985</v>
      </c>
      <c r="G24" s="64"/>
      <c r="H24" s="74">
        <v>8464991703</v>
      </c>
      <c r="I24" s="64"/>
      <c r="J24" s="74">
        <v>-153815717</v>
      </c>
      <c r="K24" s="64"/>
      <c r="L24" s="74">
        <v>515788</v>
      </c>
      <c r="M24" s="64"/>
      <c r="N24" s="74">
        <v>8311175985</v>
      </c>
      <c r="O24" s="64"/>
      <c r="P24" s="74">
        <v>9292424609</v>
      </c>
      <c r="Q24" s="64"/>
      <c r="R24" s="74">
        <v>-981248623</v>
      </c>
    </row>
    <row r="25" spans="2:18" ht="21.75" customHeight="1" x14ac:dyDescent="0.55000000000000004">
      <c r="B25" s="111" t="s">
        <v>23</v>
      </c>
      <c r="D25" s="74">
        <v>206830</v>
      </c>
      <c r="E25" s="64"/>
      <c r="F25" s="74">
        <v>3889939919</v>
      </c>
      <c r="G25" s="64"/>
      <c r="H25" s="74">
        <v>4050307421</v>
      </c>
      <c r="I25" s="64"/>
      <c r="J25" s="74">
        <v>-160367501</v>
      </c>
      <c r="K25" s="64"/>
      <c r="L25" s="74">
        <v>206830</v>
      </c>
      <c r="M25" s="64"/>
      <c r="N25" s="74">
        <v>3889939919</v>
      </c>
      <c r="O25" s="64"/>
      <c r="P25" s="74">
        <v>4959602747</v>
      </c>
      <c r="Q25" s="64"/>
      <c r="R25" s="74">
        <v>-1069662827</v>
      </c>
    </row>
    <row r="26" spans="2:18" ht="21.75" customHeight="1" x14ac:dyDescent="0.55000000000000004">
      <c r="B26" s="111" t="s">
        <v>27</v>
      </c>
      <c r="D26" s="74">
        <v>250368</v>
      </c>
      <c r="E26" s="64"/>
      <c r="F26" s="74">
        <v>4962633509</v>
      </c>
      <c r="G26" s="64"/>
      <c r="H26" s="74">
        <v>5549986321</v>
      </c>
      <c r="I26" s="64"/>
      <c r="J26" s="74">
        <v>-587352811</v>
      </c>
      <c r="K26" s="64"/>
      <c r="L26" s="74">
        <v>250368</v>
      </c>
      <c r="M26" s="64"/>
      <c r="N26" s="74">
        <v>4962633509</v>
      </c>
      <c r="O26" s="64"/>
      <c r="P26" s="74">
        <v>9728482333</v>
      </c>
      <c r="Q26" s="64"/>
      <c r="R26" s="74">
        <v>-4765848823</v>
      </c>
    </row>
    <row r="27" spans="2:18" ht="22.5" customHeight="1" x14ac:dyDescent="0.55000000000000004"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</row>
    <row r="28" spans="2:18" ht="42.75" thickBot="1" x14ac:dyDescent="0.6">
      <c r="B28" s="42" t="s">
        <v>144</v>
      </c>
      <c r="D28" s="68">
        <f>SUM(D10:D27)</f>
        <v>1867121</v>
      </c>
      <c r="E28" s="64"/>
      <c r="F28" s="68">
        <f>SUM(F10:F27)</f>
        <v>128741835747</v>
      </c>
      <c r="G28" s="64"/>
      <c r="H28" s="68">
        <f>SUM(H10:H27)</f>
        <v>128697127885</v>
      </c>
      <c r="I28" s="64"/>
      <c r="J28" s="68">
        <f>SUM(J10:J27)</f>
        <v>44707869</v>
      </c>
      <c r="K28" s="64"/>
      <c r="L28" s="68">
        <f>SUM(L10:L27)</f>
        <v>1867121</v>
      </c>
      <c r="M28" s="64"/>
      <c r="N28" s="68">
        <f>SUM(N10:N27)</f>
        <v>128741835747</v>
      </c>
      <c r="O28" s="64"/>
      <c r="P28" s="68">
        <f>SUM(P10:P27)</f>
        <v>134484995203</v>
      </c>
      <c r="Q28" s="64"/>
      <c r="R28" s="68">
        <f>SUM(R10:R27)</f>
        <v>-5743159449</v>
      </c>
    </row>
    <row r="29" spans="2:18" ht="21.75" thickTop="1" x14ac:dyDescent="0.55000000000000004"/>
    <row r="30" spans="2:18" ht="30" x14ac:dyDescent="0.75">
      <c r="J30" s="53">
        <v>12</v>
      </c>
    </row>
  </sheetData>
  <sortState xmlns:xlrd2="http://schemas.microsoft.com/office/spreadsheetml/2017/richdata2" ref="B10:R27">
    <sortCondition descending="1" ref="R10:R27"/>
  </sortState>
  <mergeCells count="13">
    <mergeCell ref="B2:R2"/>
    <mergeCell ref="B3:R3"/>
    <mergeCell ref="B4:R4"/>
    <mergeCell ref="L9"/>
    <mergeCell ref="N9"/>
    <mergeCell ref="P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6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97"/>
  <sheetViews>
    <sheetView rightToLeft="1" view="pageBreakPreview" zoomScale="85" zoomScaleNormal="100" zoomScaleSheetLayoutView="85" workbookViewId="0">
      <selection activeCell="U15" sqref="U15"/>
    </sheetView>
  </sheetViews>
  <sheetFormatPr defaultRowHeight="21" x14ac:dyDescent="0.55000000000000004"/>
  <cols>
    <col min="1" max="1" width="3.7109375" style="2" customWidth="1"/>
    <col min="2" max="2" width="28.85546875" style="2" bestFit="1" customWidth="1"/>
    <col min="3" max="3" width="1" style="2" customWidth="1"/>
    <col min="4" max="4" width="12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2" style="2" bestFit="1" customWidth="1"/>
    <col min="13" max="13" width="1" style="2" customWidth="1"/>
    <col min="14" max="14" width="19.140625" style="2" bestFit="1" customWidth="1"/>
    <col min="15" max="15" width="1" style="2" customWidth="1"/>
    <col min="16" max="16" width="19.140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31" t="s">
        <v>159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</row>
    <row r="3" spans="2:28" ht="30" x14ac:dyDescent="0.55000000000000004">
      <c r="B3" s="131" t="s">
        <v>64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</row>
    <row r="4" spans="2:28" ht="30" x14ac:dyDescent="0.55000000000000004">
      <c r="B4" s="131" t="s">
        <v>266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</row>
    <row r="6" spans="2:28" ht="30" x14ac:dyDescent="0.55000000000000004">
      <c r="B6" s="12" t="s">
        <v>256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55000000000000004">
      <c r="B8" s="151" t="s">
        <v>1</v>
      </c>
      <c r="D8" s="131" t="s">
        <v>66</v>
      </c>
      <c r="E8" s="131" t="s">
        <v>66</v>
      </c>
      <c r="F8" s="131" t="s">
        <v>66</v>
      </c>
      <c r="G8" s="131" t="s">
        <v>66</v>
      </c>
      <c r="H8" s="131" t="s">
        <v>66</v>
      </c>
      <c r="I8" s="131" t="s">
        <v>66</v>
      </c>
      <c r="J8" s="131" t="s">
        <v>66</v>
      </c>
      <c r="L8" s="131" t="s">
        <v>67</v>
      </c>
      <c r="M8" s="131" t="s">
        <v>67</v>
      </c>
      <c r="N8" s="131" t="s">
        <v>67</v>
      </c>
      <c r="O8" s="131" t="s">
        <v>67</v>
      </c>
      <c r="P8" s="131" t="s">
        <v>67</v>
      </c>
      <c r="Q8" s="131" t="s">
        <v>67</v>
      </c>
      <c r="R8" s="131" t="s">
        <v>67</v>
      </c>
    </row>
    <row r="9" spans="2:28" s="4" customFormat="1" ht="63" customHeight="1" x14ac:dyDescent="0.55000000000000004">
      <c r="B9" s="151" t="s">
        <v>1</v>
      </c>
      <c r="D9" s="134" t="s">
        <v>5</v>
      </c>
      <c r="E9" s="41"/>
      <c r="F9" s="134" t="s">
        <v>104</v>
      </c>
      <c r="G9" s="41"/>
      <c r="H9" s="134" t="s">
        <v>105</v>
      </c>
      <c r="I9" s="41"/>
      <c r="J9" s="134" t="s">
        <v>107</v>
      </c>
      <c r="L9" s="134" t="s">
        <v>5</v>
      </c>
      <c r="M9" s="41"/>
      <c r="N9" s="134" t="s">
        <v>104</v>
      </c>
      <c r="O9" s="41"/>
      <c r="P9" s="134" t="s">
        <v>105</v>
      </c>
      <c r="Q9" s="41"/>
      <c r="R9" s="134" t="s">
        <v>107</v>
      </c>
    </row>
    <row r="10" spans="2:28" x14ac:dyDescent="0.55000000000000004">
      <c r="B10" s="112" t="s">
        <v>24</v>
      </c>
      <c r="D10" s="78">
        <v>0</v>
      </c>
      <c r="E10" s="71"/>
      <c r="F10" s="78">
        <v>0</v>
      </c>
      <c r="G10" s="71"/>
      <c r="H10" s="78">
        <v>0</v>
      </c>
      <c r="I10" s="71"/>
      <c r="J10" s="78">
        <v>0</v>
      </c>
      <c r="K10" s="71"/>
      <c r="L10" s="78">
        <v>677605</v>
      </c>
      <c r="M10" s="71"/>
      <c r="N10" s="78">
        <v>21341710082</v>
      </c>
      <c r="O10" s="71"/>
      <c r="P10" s="78">
        <v>14468359904</v>
      </c>
      <c r="Q10" s="71"/>
      <c r="R10" s="78">
        <v>6873350178</v>
      </c>
    </row>
    <row r="11" spans="2:28" x14ac:dyDescent="0.55000000000000004">
      <c r="B11" s="113" t="s">
        <v>119</v>
      </c>
      <c r="D11" s="79">
        <v>0</v>
      </c>
      <c r="E11" s="71"/>
      <c r="F11" s="79">
        <v>0</v>
      </c>
      <c r="G11" s="71"/>
      <c r="H11" s="79">
        <v>0</v>
      </c>
      <c r="I11" s="71"/>
      <c r="J11" s="79">
        <v>0</v>
      </c>
      <c r="K11" s="71"/>
      <c r="L11" s="79">
        <v>125910</v>
      </c>
      <c r="M11" s="71"/>
      <c r="N11" s="79">
        <v>15652989663</v>
      </c>
      <c r="O11" s="71"/>
      <c r="P11" s="79">
        <v>9433038585</v>
      </c>
      <c r="Q11" s="71"/>
      <c r="R11" s="79">
        <v>6219951078</v>
      </c>
    </row>
    <row r="12" spans="2:28" x14ac:dyDescent="0.55000000000000004">
      <c r="B12" s="113" t="s">
        <v>14</v>
      </c>
      <c r="D12" s="79">
        <v>0</v>
      </c>
      <c r="E12" s="71"/>
      <c r="F12" s="79">
        <v>0</v>
      </c>
      <c r="G12" s="71"/>
      <c r="H12" s="79">
        <v>0</v>
      </c>
      <c r="I12" s="71"/>
      <c r="J12" s="79">
        <v>0</v>
      </c>
      <c r="K12" s="71"/>
      <c r="L12" s="79">
        <v>120000</v>
      </c>
      <c r="M12" s="71"/>
      <c r="N12" s="79">
        <v>15251907971</v>
      </c>
      <c r="O12" s="71"/>
      <c r="P12" s="79">
        <v>9704997864</v>
      </c>
      <c r="Q12" s="71"/>
      <c r="R12" s="79">
        <v>5546910107</v>
      </c>
    </row>
    <row r="13" spans="2:28" x14ac:dyDescent="0.55000000000000004">
      <c r="B13" s="113" t="s">
        <v>16</v>
      </c>
      <c r="D13" s="79">
        <v>0</v>
      </c>
      <c r="E13" s="71"/>
      <c r="F13" s="79">
        <v>0</v>
      </c>
      <c r="G13" s="71"/>
      <c r="H13" s="79">
        <v>0</v>
      </c>
      <c r="I13" s="71"/>
      <c r="J13" s="79">
        <v>0</v>
      </c>
      <c r="K13" s="71"/>
      <c r="L13" s="79">
        <v>650802</v>
      </c>
      <c r="M13" s="71"/>
      <c r="N13" s="79">
        <v>9930230921</v>
      </c>
      <c r="O13" s="71"/>
      <c r="P13" s="79">
        <v>4970128039</v>
      </c>
      <c r="Q13" s="71"/>
      <c r="R13" s="79">
        <v>4960102882</v>
      </c>
    </row>
    <row r="14" spans="2:28" x14ac:dyDescent="0.55000000000000004">
      <c r="B14" s="114" t="s">
        <v>87</v>
      </c>
      <c r="D14" s="80">
        <v>0</v>
      </c>
      <c r="E14" s="71"/>
      <c r="F14" s="80">
        <v>0</v>
      </c>
      <c r="G14" s="71"/>
      <c r="H14" s="80">
        <v>0</v>
      </c>
      <c r="I14" s="71"/>
      <c r="J14" s="80">
        <v>0</v>
      </c>
      <c r="K14" s="71"/>
      <c r="L14" s="80">
        <v>340000</v>
      </c>
      <c r="M14" s="71"/>
      <c r="N14" s="80">
        <v>17721432961</v>
      </c>
      <c r="O14" s="71"/>
      <c r="P14" s="80">
        <v>13532654188</v>
      </c>
      <c r="Q14" s="71"/>
      <c r="R14" s="80">
        <v>4188778773</v>
      </c>
    </row>
    <row r="15" spans="2:28" x14ac:dyDescent="0.55000000000000004">
      <c r="B15" s="113" t="s">
        <v>108</v>
      </c>
      <c r="D15" s="79">
        <v>0</v>
      </c>
      <c r="E15" s="71"/>
      <c r="F15" s="79">
        <v>0</v>
      </c>
      <c r="G15" s="71"/>
      <c r="H15" s="79">
        <v>0</v>
      </c>
      <c r="I15" s="71"/>
      <c r="J15" s="79">
        <v>0</v>
      </c>
      <c r="K15" s="71"/>
      <c r="L15" s="79">
        <v>503560</v>
      </c>
      <c r="M15" s="71"/>
      <c r="N15" s="79">
        <v>15046948419</v>
      </c>
      <c r="O15" s="71"/>
      <c r="P15" s="79">
        <v>11199486592</v>
      </c>
      <c r="Q15" s="71"/>
      <c r="R15" s="79">
        <v>3847461827</v>
      </c>
    </row>
    <row r="16" spans="2:28" x14ac:dyDescent="0.55000000000000004">
      <c r="B16" s="113" t="s">
        <v>120</v>
      </c>
      <c r="D16" s="79">
        <v>0</v>
      </c>
      <c r="E16" s="71"/>
      <c r="F16" s="79">
        <v>0</v>
      </c>
      <c r="G16" s="71"/>
      <c r="H16" s="79">
        <v>0</v>
      </c>
      <c r="I16" s="71"/>
      <c r="J16" s="79">
        <v>0</v>
      </c>
      <c r="K16" s="71"/>
      <c r="L16" s="79">
        <v>600316</v>
      </c>
      <c r="M16" s="71"/>
      <c r="N16" s="79">
        <v>23310951158</v>
      </c>
      <c r="O16" s="71"/>
      <c r="P16" s="79">
        <v>19918942986</v>
      </c>
      <c r="Q16" s="71"/>
      <c r="R16" s="79">
        <v>3392008172</v>
      </c>
    </row>
    <row r="17" spans="2:18" x14ac:dyDescent="0.55000000000000004">
      <c r="B17" s="113" t="s">
        <v>121</v>
      </c>
      <c r="D17" s="79">
        <v>0</v>
      </c>
      <c r="E17" s="71"/>
      <c r="F17" s="79">
        <v>0</v>
      </c>
      <c r="G17" s="71"/>
      <c r="H17" s="79">
        <v>0</v>
      </c>
      <c r="I17" s="71"/>
      <c r="J17" s="79">
        <v>0</v>
      </c>
      <c r="K17" s="71"/>
      <c r="L17" s="79">
        <v>97000</v>
      </c>
      <c r="M17" s="71"/>
      <c r="N17" s="79">
        <v>13176844683</v>
      </c>
      <c r="O17" s="71"/>
      <c r="P17" s="79">
        <v>10051807852</v>
      </c>
      <c r="Q17" s="71"/>
      <c r="R17" s="79">
        <v>3125036831</v>
      </c>
    </row>
    <row r="18" spans="2:18" x14ac:dyDescent="0.55000000000000004">
      <c r="B18" s="113" t="s">
        <v>238</v>
      </c>
      <c r="D18" s="79">
        <v>0</v>
      </c>
      <c r="E18" s="71"/>
      <c r="F18" s="79">
        <v>0</v>
      </c>
      <c r="G18" s="71"/>
      <c r="H18" s="79">
        <v>0</v>
      </c>
      <c r="I18" s="71"/>
      <c r="J18" s="79">
        <v>0</v>
      </c>
      <c r="K18" s="71"/>
      <c r="L18" s="79">
        <v>70000</v>
      </c>
      <c r="M18" s="71"/>
      <c r="N18" s="79">
        <v>51858091959</v>
      </c>
      <c r="O18" s="71"/>
      <c r="P18" s="79">
        <v>48753721786</v>
      </c>
      <c r="Q18" s="71"/>
      <c r="R18" s="79">
        <v>3104370173</v>
      </c>
    </row>
    <row r="19" spans="2:18" x14ac:dyDescent="0.55000000000000004">
      <c r="B19" s="113" t="s">
        <v>114</v>
      </c>
      <c r="D19" s="79">
        <v>0</v>
      </c>
      <c r="E19" s="71"/>
      <c r="F19" s="79">
        <v>0</v>
      </c>
      <c r="G19" s="71"/>
      <c r="H19" s="79">
        <v>0</v>
      </c>
      <c r="I19" s="71"/>
      <c r="J19" s="79">
        <v>0</v>
      </c>
      <c r="K19" s="71"/>
      <c r="L19" s="79">
        <v>250013</v>
      </c>
      <c r="M19" s="71"/>
      <c r="N19" s="79">
        <v>11784614607</v>
      </c>
      <c r="O19" s="71"/>
      <c r="P19" s="79">
        <v>9042053332</v>
      </c>
      <c r="Q19" s="71"/>
      <c r="R19" s="79">
        <v>2742561275</v>
      </c>
    </row>
    <row r="20" spans="2:18" x14ac:dyDescent="0.55000000000000004">
      <c r="B20" s="113" t="s">
        <v>102</v>
      </c>
      <c r="D20" s="79">
        <v>0</v>
      </c>
      <c r="E20" s="71"/>
      <c r="F20" s="79">
        <v>0</v>
      </c>
      <c r="G20" s="71"/>
      <c r="H20" s="79">
        <v>0</v>
      </c>
      <c r="I20" s="71"/>
      <c r="J20" s="79">
        <v>0</v>
      </c>
      <c r="K20" s="71"/>
      <c r="L20" s="79">
        <v>310000</v>
      </c>
      <c r="M20" s="71"/>
      <c r="N20" s="79">
        <v>24140013154</v>
      </c>
      <c r="O20" s="71"/>
      <c r="P20" s="79">
        <v>21427820000</v>
      </c>
      <c r="Q20" s="71"/>
      <c r="R20" s="79">
        <v>2712193154</v>
      </c>
    </row>
    <row r="21" spans="2:18" x14ac:dyDescent="0.55000000000000004">
      <c r="B21" s="113" t="s">
        <v>233</v>
      </c>
      <c r="D21" s="79">
        <v>0</v>
      </c>
      <c r="E21" s="71"/>
      <c r="F21" s="79">
        <v>0</v>
      </c>
      <c r="G21" s="71"/>
      <c r="H21" s="79">
        <v>0</v>
      </c>
      <c r="I21" s="71"/>
      <c r="J21" s="79">
        <v>0</v>
      </c>
      <c r="K21" s="71"/>
      <c r="L21" s="79">
        <v>1775000</v>
      </c>
      <c r="M21" s="71"/>
      <c r="N21" s="79">
        <v>21334053033</v>
      </c>
      <c r="O21" s="71"/>
      <c r="P21" s="79">
        <v>18787743810</v>
      </c>
      <c r="Q21" s="71"/>
      <c r="R21" s="79">
        <v>2546309223</v>
      </c>
    </row>
    <row r="22" spans="2:18" x14ac:dyDescent="0.55000000000000004">
      <c r="B22" s="113" t="s">
        <v>111</v>
      </c>
      <c r="D22" s="79">
        <v>0</v>
      </c>
      <c r="E22" s="71"/>
      <c r="F22" s="79">
        <v>0</v>
      </c>
      <c r="G22" s="71"/>
      <c r="H22" s="79">
        <v>0</v>
      </c>
      <c r="I22" s="71"/>
      <c r="J22" s="79">
        <v>0</v>
      </c>
      <c r="K22" s="71"/>
      <c r="L22" s="79">
        <v>587721</v>
      </c>
      <c r="M22" s="71"/>
      <c r="N22" s="79">
        <v>11722241507</v>
      </c>
      <c r="O22" s="71"/>
      <c r="P22" s="79">
        <v>10006207953</v>
      </c>
      <c r="Q22" s="71"/>
      <c r="R22" s="79">
        <v>1716033554</v>
      </c>
    </row>
    <row r="23" spans="2:18" x14ac:dyDescent="0.55000000000000004">
      <c r="B23" s="113" t="s">
        <v>18</v>
      </c>
      <c r="D23" s="79">
        <v>0</v>
      </c>
      <c r="E23" s="71"/>
      <c r="F23" s="79">
        <v>0</v>
      </c>
      <c r="G23" s="71"/>
      <c r="H23" s="79">
        <v>0</v>
      </c>
      <c r="I23" s="71"/>
      <c r="J23" s="79">
        <v>0</v>
      </c>
      <c r="K23" s="71"/>
      <c r="L23" s="79">
        <v>2765273</v>
      </c>
      <c r="M23" s="71"/>
      <c r="N23" s="79">
        <v>10787063019</v>
      </c>
      <c r="O23" s="71"/>
      <c r="P23" s="79">
        <v>9225023638</v>
      </c>
      <c r="Q23" s="71"/>
      <c r="R23" s="79">
        <v>1562039381</v>
      </c>
    </row>
    <row r="24" spans="2:18" x14ac:dyDescent="0.55000000000000004">
      <c r="B24" s="113" t="s">
        <v>80</v>
      </c>
      <c r="D24" s="79">
        <v>0</v>
      </c>
      <c r="E24" s="71"/>
      <c r="F24" s="79">
        <v>0</v>
      </c>
      <c r="G24" s="71"/>
      <c r="H24" s="79">
        <v>0</v>
      </c>
      <c r="I24" s="71"/>
      <c r="J24" s="79">
        <v>0</v>
      </c>
      <c r="K24" s="71"/>
      <c r="L24" s="79">
        <v>229184</v>
      </c>
      <c r="M24" s="71"/>
      <c r="N24" s="79">
        <v>6771636721</v>
      </c>
      <c r="O24" s="71"/>
      <c r="P24" s="79">
        <v>5231250094</v>
      </c>
      <c r="Q24" s="71"/>
      <c r="R24" s="79">
        <v>1540386627</v>
      </c>
    </row>
    <row r="25" spans="2:18" x14ac:dyDescent="0.55000000000000004">
      <c r="B25" s="113" t="s">
        <v>116</v>
      </c>
      <c r="D25" s="79">
        <v>0</v>
      </c>
      <c r="E25" s="71"/>
      <c r="F25" s="79">
        <v>0</v>
      </c>
      <c r="G25" s="71"/>
      <c r="H25" s="79">
        <v>0</v>
      </c>
      <c r="I25" s="71"/>
      <c r="J25" s="79">
        <v>0</v>
      </c>
      <c r="K25" s="71"/>
      <c r="L25" s="79">
        <v>360000</v>
      </c>
      <c r="M25" s="71"/>
      <c r="N25" s="79">
        <v>21175921697</v>
      </c>
      <c r="O25" s="71"/>
      <c r="P25" s="79">
        <v>19669075712</v>
      </c>
      <c r="Q25" s="71"/>
      <c r="R25" s="79">
        <v>1506845985</v>
      </c>
    </row>
    <row r="26" spans="2:18" x14ac:dyDescent="0.55000000000000004">
      <c r="B26" s="113" t="s">
        <v>117</v>
      </c>
      <c r="D26" s="79">
        <v>0</v>
      </c>
      <c r="E26" s="71"/>
      <c r="F26" s="79">
        <v>0</v>
      </c>
      <c r="G26" s="71"/>
      <c r="H26" s="79">
        <v>0</v>
      </c>
      <c r="I26" s="71"/>
      <c r="J26" s="79">
        <v>0</v>
      </c>
      <c r="K26" s="71"/>
      <c r="L26" s="79">
        <v>981449</v>
      </c>
      <c r="M26" s="71"/>
      <c r="N26" s="79">
        <v>11268011240</v>
      </c>
      <c r="O26" s="71"/>
      <c r="P26" s="79">
        <v>10013743135</v>
      </c>
      <c r="Q26" s="71"/>
      <c r="R26" s="79">
        <v>1254268105</v>
      </c>
    </row>
    <row r="27" spans="2:18" x14ac:dyDescent="0.55000000000000004">
      <c r="B27" s="113" t="s">
        <v>115</v>
      </c>
      <c r="D27" s="79">
        <v>0</v>
      </c>
      <c r="E27" s="71"/>
      <c r="F27" s="79">
        <v>0</v>
      </c>
      <c r="G27" s="71"/>
      <c r="H27" s="79">
        <v>0</v>
      </c>
      <c r="I27" s="71"/>
      <c r="J27" s="79">
        <v>0</v>
      </c>
      <c r="K27" s="71"/>
      <c r="L27" s="79">
        <v>200000</v>
      </c>
      <c r="M27" s="71"/>
      <c r="N27" s="79">
        <v>6632301633</v>
      </c>
      <c r="O27" s="71"/>
      <c r="P27" s="79">
        <v>5426260422</v>
      </c>
      <c r="Q27" s="71"/>
      <c r="R27" s="79">
        <v>1206041211</v>
      </c>
    </row>
    <row r="28" spans="2:18" x14ac:dyDescent="0.55000000000000004">
      <c r="B28" s="113" t="s">
        <v>84</v>
      </c>
      <c r="D28" s="79">
        <v>0</v>
      </c>
      <c r="E28" s="71"/>
      <c r="F28" s="79">
        <v>0</v>
      </c>
      <c r="G28" s="71"/>
      <c r="H28" s="79">
        <v>0</v>
      </c>
      <c r="I28" s="71"/>
      <c r="J28" s="79">
        <v>0</v>
      </c>
      <c r="K28" s="71"/>
      <c r="L28" s="79">
        <v>363169</v>
      </c>
      <c r="M28" s="71"/>
      <c r="N28" s="79">
        <v>7050934531</v>
      </c>
      <c r="O28" s="71"/>
      <c r="P28" s="79">
        <v>6095061588</v>
      </c>
      <c r="Q28" s="71"/>
      <c r="R28" s="79">
        <v>955872943</v>
      </c>
    </row>
    <row r="29" spans="2:18" x14ac:dyDescent="0.55000000000000004">
      <c r="B29" s="113" t="s">
        <v>28</v>
      </c>
      <c r="D29" s="79">
        <v>1</v>
      </c>
      <c r="E29" s="71"/>
      <c r="F29" s="79">
        <v>1</v>
      </c>
      <c r="G29" s="71"/>
      <c r="H29" s="79">
        <v>8408</v>
      </c>
      <c r="I29" s="71"/>
      <c r="J29" s="79">
        <v>-8407</v>
      </c>
      <c r="K29" s="71"/>
      <c r="L29" s="79">
        <v>1113544</v>
      </c>
      <c r="M29" s="71"/>
      <c r="N29" s="79">
        <v>10271949523</v>
      </c>
      <c r="O29" s="71"/>
      <c r="P29" s="79">
        <v>9362304277</v>
      </c>
      <c r="Q29" s="71"/>
      <c r="R29" s="79">
        <v>909645246</v>
      </c>
    </row>
    <row r="30" spans="2:18" x14ac:dyDescent="0.55000000000000004">
      <c r="B30" s="113" t="s">
        <v>100</v>
      </c>
      <c r="D30" s="79">
        <v>0</v>
      </c>
      <c r="E30" s="71"/>
      <c r="F30" s="79">
        <v>0</v>
      </c>
      <c r="G30" s="71"/>
      <c r="H30" s="79">
        <v>0</v>
      </c>
      <c r="I30" s="71"/>
      <c r="J30" s="79">
        <v>0</v>
      </c>
      <c r="K30" s="71"/>
      <c r="L30" s="79">
        <v>300000</v>
      </c>
      <c r="M30" s="71"/>
      <c r="N30" s="79">
        <v>5986494274</v>
      </c>
      <c r="O30" s="71"/>
      <c r="P30" s="79">
        <v>5185807671</v>
      </c>
      <c r="Q30" s="71"/>
      <c r="R30" s="79">
        <v>800686603</v>
      </c>
    </row>
    <row r="31" spans="2:18" x14ac:dyDescent="0.55000000000000004">
      <c r="B31" s="113" t="s">
        <v>126</v>
      </c>
      <c r="D31" s="79">
        <v>0</v>
      </c>
      <c r="E31" s="71"/>
      <c r="F31" s="79">
        <v>0</v>
      </c>
      <c r="G31" s="71"/>
      <c r="H31" s="79">
        <v>0</v>
      </c>
      <c r="I31" s="71"/>
      <c r="J31" s="79">
        <v>0</v>
      </c>
      <c r="K31" s="71"/>
      <c r="L31" s="79">
        <v>9000000</v>
      </c>
      <c r="M31" s="71"/>
      <c r="N31" s="79">
        <v>26740511198</v>
      </c>
      <c r="O31" s="71"/>
      <c r="P31" s="79">
        <v>25944705000</v>
      </c>
      <c r="Q31" s="71"/>
      <c r="R31" s="79">
        <v>795806198</v>
      </c>
    </row>
    <row r="32" spans="2:18" x14ac:dyDescent="0.55000000000000004">
      <c r="B32" s="113" t="s">
        <v>118</v>
      </c>
      <c r="D32" s="79">
        <v>0</v>
      </c>
      <c r="E32" s="71"/>
      <c r="F32" s="79">
        <v>0</v>
      </c>
      <c r="G32" s="71"/>
      <c r="H32" s="79">
        <v>0</v>
      </c>
      <c r="I32" s="71"/>
      <c r="J32" s="79">
        <v>0</v>
      </c>
      <c r="K32" s="71"/>
      <c r="L32" s="79">
        <v>1577000</v>
      </c>
      <c r="M32" s="71"/>
      <c r="N32" s="79">
        <v>20976948904</v>
      </c>
      <c r="O32" s="71"/>
      <c r="P32" s="79">
        <v>20183146212</v>
      </c>
      <c r="Q32" s="71"/>
      <c r="R32" s="79">
        <v>793802692</v>
      </c>
    </row>
    <row r="33" spans="2:18" x14ac:dyDescent="0.55000000000000004">
      <c r="B33" s="113" t="s">
        <v>167</v>
      </c>
      <c r="D33" s="79">
        <v>1417</v>
      </c>
      <c r="E33" s="71"/>
      <c r="F33" s="79">
        <v>832592730</v>
      </c>
      <c r="G33" s="71"/>
      <c r="H33" s="79">
        <v>830747241</v>
      </c>
      <c r="I33" s="71"/>
      <c r="J33" s="79">
        <v>1845489</v>
      </c>
      <c r="K33" s="71"/>
      <c r="L33" s="79">
        <v>46517</v>
      </c>
      <c r="M33" s="71"/>
      <c r="N33" s="79">
        <v>26582194085</v>
      </c>
      <c r="O33" s="71"/>
      <c r="P33" s="79">
        <v>25831118260</v>
      </c>
      <c r="Q33" s="71"/>
      <c r="R33" s="79">
        <v>751075825</v>
      </c>
    </row>
    <row r="34" spans="2:18" x14ac:dyDescent="0.55000000000000004">
      <c r="B34" s="113" t="s">
        <v>228</v>
      </c>
      <c r="D34" s="79">
        <v>0</v>
      </c>
      <c r="E34" s="71"/>
      <c r="F34" s="79">
        <v>0</v>
      </c>
      <c r="G34" s="71"/>
      <c r="H34" s="79">
        <v>0</v>
      </c>
      <c r="I34" s="71"/>
      <c r="J34" s="79">
        <v>0</v>
      </c>
      <c r="K34" s="71"/>
      <c r="L34" s="79">
        <v>80000</v>
      </c>
      <c r="M34" s="71"/>
      <c r="N34" s="79">
        <v>8755679335</v>
      </c>
      <c r="O34" s="71"/>
      <c r="P34" s="79">
        <v>8095608605</v>
      </c>
      <c r="Q34" s="71"/>
      <c r="R34" s="79">
        <v>660070730</v>
      </c>
    </row>
    <row r="35" spans="2:18" x14ac:dyDescent="0.55000000000000004">
      <c r="B35" s="113" t="s">
        <v>15</v>
      </c>
      <c r="D35" s="79">
        <v>0</v>
      </c>
      <c r="E35" s="71"/>
      <c r="F35" s="79">
        <v>0</v>
      </c>
      <c r="G35" s="71"/>
      <c r="H35" s="79">
        <v>0</v>
      </c>
      <c r="I35" s="71"/>
      <c r="J35" s="79">
        <v>0</v>
      </c>
      <c r="K35" s="71"/>
      <c r="L35" s="79">
        <v>539458</v>
      </c>
      <c r="M35" s="71"/>
      <c r="N35" s="79">
        <v>11284606716</v>
      </c>
      <c r="O35" s="71"/>
      <c r="P35" s="79">
        <v>10684545951</v>
      </c>
      <c r="Q35" s="71"/>
      <c r="R35" s="79">
        <v>600060765</v>
      </c>
    </row>
    <row r="36" spans="2:18" x14ac:dyDescent="0.55000000000000004">
      <c r="B36" s="113" t="s">
        <v>163</v>
      </c>
      <c r="D36" s="79">
        <v>0</v>
      </c>
      <c r="E36" s="71"/>
      <c r="F36" s="79">
        <v>0</v>
      </c>
      <c r="G36" s="71"/>
      <c r="H36" s="79">
        <v>0</v>
      </c>
      <c r="I36" s="71"/>
      <c r="J36" s="79">
        <v>0</v>
      </c>
      <c r="K36" s="71"/>
      <c r="L36" s="79">
        <v>12825</v>
      </c>
      <c r="M36" s="71"/>
      <c r="N36" s="79">
        <v>8864088499</v>
      </c>
      <c r="O36" s="71"/>
      <c r="P36" s="79">
        <v>8382656569</v>
      </c>
      <c r="Q36" s="71"/>
      <c r="R36" s="79">
        <v>481431930</v>
      </c>
    </row>
    <row r="37" spans="2:18" x14ac:dyDescent="0.55000000000000004">
      <c r="B37" s="113" t="s">
        <v>113</v>
      </c>
      <c r="D37" s="79">
        <v>0</v>
      </c>
      <c r="E37" s="71"/>
      <c r="F37" s="79">
        <v>0</v>
      </c>
      <c r="G37" s="71"/>
      <c r="H37" s="79">
        <v>0</v>
      </c>
      <c r="I37" s="71"/>
      <c r="J37" s="79">
        <v>0</v>
      </c>
      <c r="K37" s="71"/>
      <c r="L37" s="79">
        <v>563554</v>
      </c>
      <c r="M37" s="71"/>
      <c r="N37" s="79">
        <v>5885722912</v>
      </c>
      <c r="O37" s="71"/>
      <c r="P37" s="79">
        <v>5450754306</v>
      </c>
      <c r="Q37" s="71"/>
      <c r="R37" s="79">
        <v>434968606</v>
      </c>
    </row>
    <row r="38" spans="2:18" x14ac:dyDescent="0.55000000000000004">
      <c r="B38" s="113" t="s">
        <v>170</v>
      </c>
      <c r="D38" s="79">
        <v>5500</v>
      </c>
      <c r="E38" s="71"/>
      <c r="F38" s="79">
        <v>3112330789</v>
      </c>
      <c r="G38" s="71"/>
      <c r="H38" s="79">
        <v>3103516205</v>
      </c>
      <c r="I38" s="71"/>
      <c r="J38" s="79">
        <v>8814584</v>
      </c>
      <c r="K38" s="71"/>
      <c r="L38" s="79">
        <v>31550</v>
      </c>
      <c r="M38" s="71"/>
      <c r="N38" s="79">
        <v>17437233932</v>
      </c>
      <c r="O38" s="71"/>
      <c r="P38" s="79">
        <v>17080374043</v>
      </c>
      <c r="Q38" s="71"/>
      <c r="R38" s="79">
        <v>356859889</v>
      </c>
    </row>
    <row r="39" spans="2:18" x14ac:dyDescent="0.55000000000000004">
      <c r="B39" s="113" t="s">
        <v>164</v>
      </c>
      <c r="D39" s="79">
        <v>7000</v>
      </c>
      <c r="E39" s="71"/>
      <c r="F39" s="79">
        <v>3902272590</v>
      </c>
      <c r="G39" s="71"/>
      <c r="H39" s="79">
        <v>3890343886</v>
      </c>
      <c r="I39" s="71"/>
      <c r="J39" s="79">
        <v>11928704</v>
      </c>
      <c r="K39" s="71"/>
      <c r="L39" s="79">
        <v>24120</v>
      </c>
      <c r="M39" s="71"/>
      <c r="N39" s="79">
        <v>13161315700</v>
      </c>
      <c r="O39" s="71"/>
      <c r="P39" s="79">
        <v>12884355570</v>
      </c>
      <c r="Q39" s="71"/>
      <c r="R39" s="79">
        <v>276960130</v>
      </c>
    </row>
    <row r="40" spans="2:18" x14ac:dyDescent="0.55000000000000004">
      <c r="B40" s="113" t="s">
        <v>174</v>
      </c>
      <c r="D40" s="79">
        <v>0</v>
      </c>
      <c r="E40" s="71"/>
      <c r="F40" s="79">
        <v>0</v>
      </c>
      <c r="G40" s="71"/>
      <c r="H40" s="79">
        <v>0</v>
      </c>
      <c r="I40" s="71"/>
      <c r="J40" s="79">
        <v>0</v>
      </c>
      <c r="K40" s="71"/>
      <c r="L40" s="79">
        <v>5000</v>
      </c>
      <c r="M40" s="71"/>
      <c r="N40" s="79">
        <v>3580880702</v>
      </c>
      <c r="O40" s="71"/>
      <c r="P40" s="79">
        <v>3368110358</v>
      </c>
      <c r="Q40" s="71"/>
      <c r="R40" s="79">
        <v>212770344</v>
      </c>
    </row>
    <row r="41" spans="2:18" x14ac:dyDescent="0.55000000000000004">
      <c r="B41" s="113" t="s">
        <v>82</v>
      </c>
      <c r="D41" s="79">
        <v>0</v>
      </c>
      <c r="E41" s="71"/>
      <c r="F41" s="79">
        <v>0</v>
      </c>
      <c r="G41" s="71"/>
      <c r="H41" s="79">
        <v>0</v>
      </c>
      <c r="I41" s="71"/>
      <c r="J41" s="79">
        <v>0</v>
      </c>
      <c r="K41" s="71"/>
      <c r="L41" s="79">
        <v>485000</v>
      </c>
      <c r="M41" s="71"/>
      <c r="N41" s="79">
        <v>19680096053</v>
      </c>
      <c r="O41" s="71"/>
      <c r="P41" s="79">
        <v>19471175436</v>
      </c>
      <c r="Q41" s="71"/>
      <c r="R41" s="79">
        <v>208920617</v>
      </c>
    </row>
    <row r="42" spans="2:18" x14ac:dyDescent="0.55000000000000004">
      <c r="B42" s="113" t="s">
        <v>172</v>
      </c>
      <c r="D42" s="79">
        <v>3000</v>
      </c>
      <c r="E42" s="71"/>
      <c r="F42" s="79">
        <v>1648351189</v>
      </c>
      <c r="G42" s="71"/>
      <c r="H42" s="79">
        <v>1644297975</v>
      </c>
      <c r="I42" s="71"/>
      <c r="J42" s="79">
        <v>4053214</v>
      </c>
      <c r="K42" s="71"/>
      <c r="L42" s="79">
        <v>10800</v>
      </c>
      <c r="M42" s="71"/>
      <c r="N42" s="79">
        <v>5820280293</v>
      </c>
      <c r="O42" s="71"/>
      <c r="P42" s="79">
        <v>5624605268</v>
      </c>
      <c r="Q42" s="71"/>
      <c r="R42" s="79">
        <v>195675025</v>
      </c>
    </row>
    <row r="43" spans="2:18" x14ac:dyDescent="0.55000000000000004">
      <c r="B43" s="113" t="s">
        <v>166</v>
      </c>
      <c r="D43" s="79">
        <v>0</v>
      </c>
      <c r="E43" s="71"/>
      <c r="F43" s="79">
        <v>0</v>
      </c>
      <c r="G43" s="71"/>
      <c r="H43" s="79">
        <v>0</v>
      </c>
      <c r="I43" s="71"/>
      <c r="J43" s="79">
        <v>0</v>
      </c>
      <c r="K43" s="71"/>
      <c r="L43" s="79">
        <v>7133</v>
      </c>
      <c r="M43" s="71"/>
      <c r="N43" s="79">
        <v>4158580258</v>
      </c>
      <c r="O43" s="71"/>
      <c r="P43" s="79">
        <v>3995203999</v>
      </c>
      <c r="Q43" s="71"/>
      <c r="R43" s="79">
        <v>163376259</v>
      </c>
    </row>
    <row r="44" spans="2:18" x14ac:dyDescent="0.55000000000000004">
      <c r="B44" s="114" t="s">
        <v>175</v>
      </c>
      <c r="D44" s="80">
        <v>0</v>
      </c>
      <c r="E44" s="71"/>
      <c r="F44" s="80">
        <v>0</v>
      </c>
      <c r="G44" s="71"/>
      <c r="H44" s="80">
        <v>0</v>
      </c>
      <c r="I44" s="71"/>
      <c r="J44" s="80">
        <v>0</v>
      </c>
      <c r="K44" s="71"/>
      <c r="L44" s="80">
        <v>5000</v>
      </c>
      <c r="M44" s="71"/>
      <c r="N44" s="80">
        <v>3684336096</v>
      </c>
      <c r="O44" s="71"/>
      <c r="P44" s="80">
        <v>3530639812</v>
      </c>
      <c r="Q44" s="71"/>
      <c r="R44" s="80">
        <v>153696284</v>
      </c>
    </row>
    <row r="45" spans="2:18" x14ac:dyDescent="0.55000000000000004">
      <c r="B45" s="113" t="s">
        <v>123</v>
      </c>
      <c r="D45" s="79">
        <v>0</v>
      </c>
      <c r="E45" s="71"/>
      <c r="F45" s="79">
        <v>0</v>
      </c>
      <c r="G45" s="71"/>
      <c r="H45" s="79">
        <v>0</v>
      </c>
      <c r="I45" s="71"/>
      <c r="J45" s="79">
        <v>0</v>
      </c>
      <c r="K45" s="71"/>
      <c r="L45" s="79">
        <v>629630</v>
      </c>
      <c r="M45" s="71"/>
      <c r="N45" s="79">
        <v>11271284407</v>
      </c>
      <c r="O45" s="71"/>
      <c r="P45" s="79">
        <v>11130906668</v>
      </c>
      <c r="Q45" s="71"/>
      <c r="R45" s="79">
        <v>140377739</v>
      </c>
    </row>
    <row r="46" spans="2:18" x14ac:dyDescent="0.55000000000000004">
      <c r="B46" s="113" t="s">
        <v>25</v>
      </c>
      <c r="D46" s="79">
        <v>0</v>
      </c>
      <c r="E46" s="71"/>
      <c r="F46" s="79">
        <v>0</v>
      </c>
      <c r="G46" s="71"/>
      <c r="H46" s="79">
        <v>0</v>
      </c>
      <c r="I46" s="71"/>
      <c r="J46" s="79">
        <v>0</v>
      </c>
      <c r="K46" s="71"/>
      <c r="L46" s="79">
        <v>250000</v>
      </c>
      <c r="M46" s="71"/>
      <c r="N46" s="79">
        <v>12131317839</v>
      </c>
      <c r="O46" s="71"/>
      <c r="P46" s="79">
        <v>12009153815</v>
      </c>
      <c r="Q46" s="71"/>
      <c r="R46" s="79">
        <v>122164024</v>
      </c>
    </row>
    <row r="47" spans="2:18" x14ac:dyDescent="0.55000000000000004">
      <c r="B47" s="113" t="s">
        <v>235</v>
      </c>
      <c r="D47" s="79">
        <v>0</v>
      </c>
      <c r="E47" s="71"/>
      <c r="F47" s="79">
        <v>0</v>
      </c>
      <c r="G47" s="71"/>
      <c r="H47" s="79">
        <v>0</v>
      </c>
      <c r="I47" s="71"/>
      <c r="J47" s="79">
        <v>0</v>
      </c>
      <c r="K47" s="71"/>
      <c r="L47" s="79">
        <v>17500</v>
      </c>
      <c r="M47" s="71"/>
      <c r="N47" s="79">
        <v>16158320778</v>
      </c>
      <c r="O47" s="71"/>
      <c r="P47" s="79">
        <v>16048675785</v>
      </c>
      <c r="Q47" s="71"/>
      <c r="R47" s="79">
        <v>109644993</v>
      </c>
    </row>
    <row r="48" spans="2:18" x14ac:dyDescent="0.55000000000000004">
      <c r="B48" s="113" t="s">
        <v>245</v>
      </c>
      <c r="D48" s="79">
        <v>0</v>
      </c>
      <c r="E48" s="71"/>
      <c r="F48" s="79">
        <v>0</v>
      </c>
      <c r="G48" s="71"/>
      <c r="H48" s="79">
        <v>0</v>
      </c>
      <c r="I48" s="71"/>
      <c r="J48" s="79">
        <v>0</v>
      </c>
      <c r="K48" s="71"/>
      <c r="L48" s="79">
        <v>4058</v>
      </c>
      <c r="M48" s="71"/>
      <c r="N48" s="79">
        <v>4058000000</v>
      </c>
      <c r="O48" s="71"/>
      <c r="P48" s="79">
        <v>3987819253</v>
      </c>
      <c r="Q48" s="71"/>
      <c r="R48" s="79">
        <v>70180747</v>
      </c>
    </row>
    <row r="49" spans="2:18" x14ac:dyDescent="0.55000000000000004">
      <c r="B49" s="113" t="s">
        <v>230</v>
      </c>
      <c r="D49" s="79">
        <v>0</v>
      </c>
      <c r="E49" s="71"/>
      <c r="F49" s="79">
        <v>0</v>
      </c>
      <c r="G49" s="71"/>
      <c r="H49" s="79">
        <v>0</v>
      </c>
      <c r="I49" s="71"/>
      <c r="J49" s="79">
        <v>0</v>
      </c>
      <c r="K49" s="71"/>
      <c r="L49" s="79">
        <v>51937</v>
      </c>
      <c r="M49" s="71"/>
      <c r="N49" s="79">
        <v>224220298</v>
      </c>
      <c r="O49" s="71"/>
      <c r="P49" s="79">
        <v>155487674</v>
      </c>
      <c r="Q49" s="71"/>
      <c r="R49" s="79">
        <v>68732624</v>
      </c>
    </row>
    <row r="50" spans="2:18" x14ac:dyDescent="0.55000000000000004">
      <c r="B50" s="113" t="s">
        <v>244</v>
      </c>
      <c r="D50" s="79">
        <v>0</v>
      </c>
      <c r="E50" s="71"/>
      <c r="F50" s="79">
        <v>0</v>
      </c>
      <c r="G50" s="71"/>
      <c r="H50" s="79">
        <v>0</v>
      </c>
      <c r="I50" s="71"/>
      <c r="J50" s="79">
        <v>0</v>
      </c>
      <c r="K50" s="71"/>
      <c r="L50" s="79">
        <v>6186</v>
      </c>
      <c r="M50" s="71"/>
      <c r="N50" s="79">
        <v>5572575791</v>
      </c>
      <c r="O50" s="71"/>
      <c r="P50" s="79">
        <v>5506537874</v>
      </c>
      <c r="Q50" s="71"/>
      <c r="R50" s="79">
        <v>66037917</v>
      </c>
    </row>
    <row r="51" spans="2:18" x14ac:dyDescent="0.55000000000000004">
      <c r="B51" s="113" t="s">
        <v>242</v>
      </c>
      <c r="D51" s="79">
        <v>0</v>
      </c>
      <c r="E51" s="71"/>
      <c r="F51" s="79">
        <v>0</v>
      </c>
      <c r="G51" s="71"/>
      <c r="H51" s="79">
        <v>0</v>
      </c>
      <c r="I51" s="71"/>
      <c r="J51" s="79">
        <v>0</v>
      </c>
      <c r="K51" s="71"/>
      <c r="L51" s="79">
        <v>15348</v>
      </c>
      <c r="M51" s="71"/>
      <c r="N51" s="79">
        <v>11671344411</v>
      </c>
      <c r="O51" s="71"/>
      <c r="P51" s="79">
        <v>11608490136</v>
      </c>
      <c r="Q51" s="71"/>
      <c r="R51" s="79">
        <v>62854275</v>
      </c>
    </row>
    <row r="52" spans="2:18" x14ac:dyDescent="0.55000000000000004">
      <c r="B52" s="114" t="s">
        <v>181</v>
      </c>
      <c r="D52" s="80">
        <v>0</v>
      </c>
      <c r="E52" s="71"/>
      <c r="F52" s="80">
        <v>0</v>
      </c>
      <c r="G52" s="71"/>
      <c r="H52" s="80">
        <v>0</v>
      </c>
      <c r="I52" s="71"/>
      <c r="J52" s="80">
        <v>0</v>
      </c>
      <c r="K52" s="71"/>
      <c r="L52" s="80">
        <v>10700</v>
      </c>
      <c r="M52" s="71"/>
      <c r="N52" s="80">
        <v>10056176988</v>
      </c>
      <c r="O52" s="71"/>
      <c r="P52" s="80">
        <v>10006313314</v>
      </c>
      <c r="Q52" s="71"/>
      <c r="R52" s="80">
        <v>49863674</v>
      </c>
    </row>
    <row r="53" spans="2:18" x14ac:dyDescent="0.55000000000000004">
      <c r="B53" s="113" t="s">
        <v>243</v>
      </c>
      <c r="D53" s="79">
        <v>0</v>
      </c>
      <c r="E53" s="71"/>
      <c r="F53" s="79">
        <v>0</v>
      </c>
      <c r="G53" s="71"/>
      <c r="H53" s="79">
        <v>0</v>
      </c>
      <c r="I53" s="71"/>
      <c r="J53" s="79">
        <v>0</v>
      </c>
      <c r="K53" s="71"/>
      <c r="L53" s="79">
        <v>5800</v>
      </c>
      <c r="M53" s="71"/>
      <c r="N53" s="79">
        <v>5620851208</v>
      </c>
      <c r="O53" s="71"/>
      <c r="P53" s="79">
        <v>5579428585</v>
      </c>
      <c r="Q53" s="71"/>
      <c r="R53" s="79">
        <v>41422623</v>
      </c>
    </row>
    <row r="54" spans="2:18" x14ac:dyDescent="0.55000000000000004">
      <c r="B54" s="113" t="s">
        <v>241</v>
      </c>
      <c r="D54" s="79">
        <v>0</v>
      </c>
      <c r="E54" s="71"/>
      <c r="F54" s="79">
        <v>0</v>
      </c>
      <c r="G54" s="71"/>
      <c r="H54" s="79">
        <v>0</v>
      </c>
      <c r="I54" s="71"/>
      <c r="J54" s="79">
        <v>0</v>
      </c>
      <c r="K54" s="71"/>
      <c r="L54" s="79">
        <v>1772</v>
      </c>
      <c r="M54" s="71"/>
      <c r="N54" s="79">
        <v>1676397658</v>
      </c>
      <c r="O54" s="71"/>
      <c r="P54" s="79">
        <v>1658052805</v>
      </c>
      <c r="Q54" s="71"/>
      <c r="R54" s="79">
        <v>18344853</v>
      </c>
    </row>
    <row r="55" spans="2:18" x14ac:dyDescent="0.55000000000000004">
      <c r="B55" s="113" t="s">
        <v>275</v>
      </c>
      <c r="D55" s="79">
        <v>8000</v>
      </c>
      <c r="E55" s="71"/>
      <c r="F55" s="79">
        <v>4294171544</v>
      </c>
      <c r="G55" s="71"/>
      <c r="H55" s="79">
        <v>4280682411</v>
      </c>
      <c r="I55" s="71"/>
      <c r="J55" s="79">
        <v>13489133</v>
      </c>
      <c r="K55" s="71"/>
      <c r="L55" s="79">
        <v>8000</v>
      </c>
      <c r="M55" s="71"/>
      <c r="N55" s="79">
        <v>4294171544</v>
      </c>
      <c r="O55" s="71"/>
      <c r="P55" s="79">
        <v>4280682411</v>
      </c>
      <c r="Q55" s="71"/>
      <c r="R55" s="79">
        <v>13489133</v>
      </c>
    </row>
    <row r="56" spans="2:18" x14ac:dyDescent="0.55000000000000004">
      <c r="B56" s="113" t="s">
        <v>236</v>
      </c>
      <c r="D56" s="79">
        <v>0</v>
      </c>
      <c r="E56" s="71"/>
      <c r="F56" s="79">
        <v>0</v>
      </c>
      <c r="G56" s="71"/>
      <c r="H56" s="79">
        <v>0</v>
      </c>
      <c r="I56" s="71"/>
      <c r="J56" s="79">
        <v>0</v>
      </c>
      <c r="K56" s="71"/>
      <c r="L56" s="79">
        <v>11152</v>
      </c>
      <c r="M56" s="71"/>
      <c r="N56" s="79">
        <v>7829515046</v>
      </c>
      <c r="O56" s="71"/>
      <c r="P56" s="79">
        <v>7816968562</v>
      </c>
      <c r="Q56" s="71"/>
      <c r="R56" s="79">
        <v>12546484</v>
      </c>
    </row>
    <row r="57" spans="2:18" x14ac:dyDescent="0.55000000000000004">
      <c r="B57" s="113" t="s">
        <v>240</v>
      </c>
      <c r="D57" s="79">
        <v>0</v>
      </c>
      <c r="E57" s="71"/>
      <c r="F57" s="79">
        <v>0</v>
      </c>
      <c r="G57" s="71"/>
      <c r="H57" s="79">
        <v>0</v>
      </c>
      <c r="I57" s="71"/>
      <c r="J57" s="79">
        <v>0</v>
      </c>
      <c r="K57" s="71"/>
      <c r="L57" s="79">
        <v>306</v>
      </c>
      <c r="M57" s="71"/>
      <c r="N57" s="79">
        <v>306000000</v>
      </c>
      <c r="O57" s="71"/>
      <c r="P57" s="79">
        <v>295068669</v>
      </c>
      <c r="Q57" s="71"/>
      <c r="R57" s="79">
        <v>10931331</v>
      </c>
    </row>
    <row r="58" spans="2:18" x14ac:dyDescent="0.55000000000000004">
      <c r="B58" s="113" t="s">
        <v>223</v>
      </c>
      <c r="D58" s="79">
        <v>0</v>
      </c>
      <c r="E58" s="71"/>
      <c r="F58" s="79">
        <v>0</v>
      </c>
      <c r="G58" s="71"/>
      <c r="H58" s="79">
        <v>0</v>
      </c>
      <c r="I58" s="71"/>
      <c r="J58" s="79">
        <v>0</v>
      </c>
      <c r="K58" s="71"/>
      <c r="L58" s="79">
        <v>5000</v>
      </c>
      <c r="M58" s="71"/>
      <c r="N58" s="79">
        <v>4746639518</v>
      </c>
      <c r="O58" s="71"/>
      <c r="P58" s="79">
        <v>4739808933</v>
      </c>
      <c r="Q58" s="71"/>
      <c r="R58" s="79">
        <v>6830585</v>
      </c>
    </row>
    <row r="59" spans="2:18" x14ac:dyDescent="0.55000000000000004">
      <c r="B59" s="113" t="s">
        <v>237</v>
      </c>
      <c r="D59" s="79">
        <v>0</v>
      </c>
      <c r="E59" s="71"/>
      <c r="F59" s="79">
        <v>0</v>
      </c>
      <c r="G59" s="71"/>
      <c r="H59" s="79">
        <v>0</v>
      </c>
      <c r="I59" s="71"/>
      <c r="J59" s="79">
        <v>0</v>
      </c>
      <c r="K59" s="71"/>
      <c r="L59" s="79">
        <v>489</v>
      </c>
      <c r="M59" s="71"/>
      <c r="N59" s="79">
        <v>489000000</v>
      </c>
      <c r="O59" s="71"/>
      <c r="P59" s="79">
        <v>486276370</v>
      </c>
      <c r="Q59" s="71"/>
      <c r="R59" s="79">
        <v>2723630</v>
      </c>
    </row>
    <row r="60" spans="2:18" x14ac:dyDescent="0.55000000000000004">
      <c r="B60" s="113" t="s">
        <v>234</v>
      </c>
      <c r="D60" s="79">
        <v>0</v>
      </c>
      <c r="E60" s="71"/>
      <c r="F60" s="79">
        <v>0</v>
      </c>
      <c r="G60" s="71"/>
      <c r="H60" s="79">
        <v>0</v>
      </c>
      <c r="I60" s="71"/>
      <c r="J60" s="79">
        <v>0</v>
      </c>
      <c r="K60" s="71"/>
      <c r="L60" s="79">
        <v>1451</v>
      </c>
      <c r="M60" s="71"/>
      <c r="N60" s="79">
        <v>9079700</v>
      </c>
      <c r="O60" s="71"/>
      <c r="P60" s="79">
        <v>7987744</v>
      </c>
      <c r="Q60" s="71"/>
      <c r="R60" s="79">
        <v>1091956</v>
      </c>
    </row>
    <row r="61" spans="2:18" x14ac:dyDescent="0.55000000000000004">
      <c r="B61" s="113" t="s">
        <v>227</v>
      </c>
      <c r="D61" s="79">
        <v>0</v>
      </c>
      <c r="E61" s="71"/>
      <c r="F61" s="79">
        <v>0</v>
      </c>
      <c r="G61" s="71"/>
      <c r="H61" s="79">
        <v>0</v>
      </c>
      <c r="I61" s="71"/>
      <c r="J61" s="79">
        <v>0</v>
      </c>
      <c r="K61" s="71"/>
      <c r="L61" s="79">
        <v>72</v>
      </c>
      <c r="M61" s="71"/>
      <c r="N61" s="79">
        <v>2109218</v>
      </c>
      <c r="O61" s="71"/>
      <c r="P61" s="79">
        <v>1657534</v>
      </c>
      <c r="Q61" s="71"/>
      <c r="R61" s="79">
        <v>451684</v>
      </c>
    </row>
    <row r="62" spans="2:18" x14ac:dyDescent="0.55000000000000004">
      <c r="B62" s="113" t="s">
        <v>273</v>
      </c>
      <c r="D62" s="79">
        <v>67</v>
      </c>
      <c r="E62" s="71"/>
      <c r="F62" s="79">
        <v>38623191</v>
      </c>
      <c r="G62" s="71"/>
      <c r="H62" s="79">
        <v>38485072</v>
      </c>
      <c r="I62" s="71"/>
      <c r="J62" s="79">
        <v>138119</v>
      </c>
      <c r="K62" s="71"/>
      <c r="L62" s="79">
        <v>67</v>
      </c>
      <c r="M62" s="71"/>
      <c r="N62" s="79">
        <v>38623191</v>
      </c>
      <c r="O62" s="71"/>
      <c r="P62" s="79">
        <v>38485072</v>
      </c>
      <c r="Q62" s="71"/>
      <c r="R62" s="79">
        <v>138119</v>
      </c>
    </row>
    <row r="63" spans="2:18" x14ac:dyDescent="0.55000000000000004">
      <c r="B63" s="113" t="s">
        <v>219</v>
      </c>
      <c r="D63" s="79">
        <v>0</v>
      </c>
      <c r="E63" s="71"/>
      <c r="F63" s="79">
        <v>0</v>
      </c>
      <c r="G63" s="71"/>
      <c r="H63" s="79">
        <v>0</v>
      </c>
      <c r="I63" s="71"/>
      <c r="J63" s="79">
        <v>0</v>
      </c>
      <c r="K63" s="71"/>
      <c r="L63" s="79">
        <v>45919</v>
      </c>
      <c r="M63" s="71"/>
      <c r="N63" s="79">
        <v>45517130861</v>
      </c>
      <c r="O63" s="71"/>
      <c r="P63" s="79">
        <v>45517130856</v>
      </c>
      <c r="Q63" s="71"/>
      <c r="R63" s="79">
        <v>5</v>
      </c>
    </row>
    <row r="64" spans="2:18" x14ac:dyDescent="0.55000000000000004">
      <c r="B64" s="114" t="s">
        <v>221</v>
      </c>
      <c r="D64" s="80">
        <v>0</v>
      </c>
      <c r="E64" s="71"/>
      <c r="F64" s="80">
        <v>0</v>
      </c>
      <c r="G64" s="71"/>
      <c r="H64" s="80">
        <v>0</v>
      </c>
      <c r="I64" s="71"/>
      <c r="J64" s="80">
        <v>0</v>
      </c>
      <c r="K64" s="71"/>
      <c r="L64" s="80">
        <v>700</v>
      </c>
      <c r="M64" s="71"/>
      <c r="N64" s="80">
        <v>690874757</v>
      </c>
      <c r="O64" s="71"/>
      <c r="P64" s="80">
        <v>693125605</v>
      </c>
      <c r="Q64" s="71"/>
      <c r="R64" s="80">
        <v>-2250848</v>
      </c>
    </row>
    <row r="65" spans="2:18" x14ac:dyDescent="0.55000000000000004">
      <c r="B65" s="113" t="s">
        <v>231</v>
      </c>
      <c r="D65" s="79">
        <v>0</v>
      </c>
      <c r="E65" s="71"/>
      <c r="F65" s="79">
        <v>0</v>
      </c>
      <c r="G65" s="71"/>
      <c r="H65" s="79">
        <v>0</v>
      </c>
      <c r="I65" s="71"/>
      <c r="J65" s="79">
        <v>0</v>
      </c>
      <c r="K65" s="71"/>
      <c r="L65" s="79">
        <v>37245</v>
      </c>
      <c r="M65" s="71"/>
      <c r="N65" s="79">
        <v>286931292</v>
      </c>
      <c r="O65" s="71"/>
      <c r="P65" s="79">
        <v>289522927</v>
      </c>
      <c r="Q65" s="71"/>
      <c r="R65" s="79">
        <v>-2591635</v>
      </c>
    </row>
    <row r="66" spans="2:18" x14ac:dyDescent="0.55000000000000004">
      <c r="B66" s="113" t="s">
        <v>232</v>
      </c>
      <c r="D66" s="79">
        <v>0</v>
      </c>
      <c r="E66" s="71"/>
      <c r="F66" s="79">
        <v>0</v>
      </c>
      <c r="G66" s="71"/>
      <c r="H66" s="79">
        <v>0</v>
      </c>
      <c r="I66" s="71"/>
      <c r="J66" s="79">
        <v>0</v>
      </c>
      <c r="K66" s="71"/>
      <c r="L66" s="79">
        <v>30000</v>
      </c>
      <c r="M66" s="71"/>
      <c r="N66" s="79">
        <v>308950758</v>
      </c>
      <c r="O66" s="71"/>
      <c r="P66" s="79">
        <v>357559785</v>
      </c>
      <c r="Q66" s="71"/>
      <c r="R66" s="79">
        <v>-48609027</v>
      </c>
    </row>
    <row r="67" spans="2:18" x14ac:dyDescent="0.55000000000000004">
      <c r="B67" s="113" t="s">
        <v>229</v>
      </c>
      <c r="D67" s="79">
        <v>0</v>
      </c>
      <c r="E67" s="71"/>
      <c r="F67" s="79">
        <v>0</v>
      </c>
      <c r="G67" s="71"/>
      <c r="H67" s="79">
        <v>0</v>
      </c>
      <c r="I67" s="71"/>
      <c r="J67" s="79">
        <v>0</v>
      </c>
      <c r="K67" s="71"/>
      <c r="L67" s="79">
        <v>1000213</v>
      </c>
      <c r="M67" s="71"/>
      <c r="N67" s="79">
        <v>14913926040</v>
      </c>
      <c r="O67" s="71"/>
      <c r="P67" s="79">
        <v>15027128309</v>
      </c>
      <c r="Q67" s="71"/>
      <c r="R67" s="79">
        <v>-113202269</v>
      </c>
    </row>
    <row r="68" spans="2:18" x14ac:dyDescent="0.55000000000000004">
      <c r="B68" s="113" t="s">
        <v>110</v>
      </c>
      <c r="D68" s="79">
        <v>0</v>
      </c>
      <c r="E68" s="71"/>
      <c r="F68" s="79">
        <v>0</v>
      </c>
      <c r="G68" s="71"/>
      <c r="H68" s="79">
        <v>0</v>
      </c>
      <c r="I68" s="71"/>
      <c r="J68" s="79">
        <v>0</v>
      </c>
      <c r="K68" s="71"/>
      <c r="L68" s="79">
        <v>249224</v>
      </c>
      <c r="M68" s="71"/>
      <c r="N68" s="79">
        <v>8792440427</v>
      </c>
      <c r="O68" s="71"/>
      <c r="P68" s="79">
        <v>8919536835</v>
      </c>
      <c r="Q68" s="71"/>
      <c r="R68" s="79">
        <v>-127096408</v>
      </c>
    </row>
    <row r="69" spans="2:18" x14ac:dyDescent="0.55000000000000004">
      <c r="B69" s="113" t="s">
        <v>109</v>
      </c>
      <c r="D69" s="79">
        <v>0</v>
      </c>
      <c r="E69" s="71"/>
      <c r="F69" s="79">
        <v>0</v>
      </c>
      <c r="G69" s="71"/>
      <c r="H69" s="79">
        <v>0</v>
      </c>
      <c r="I69" s="71"/>
      <c r="J69" s="79">
        <v>0</v>
      </c>
      <c r="K69" s="71"/>
      <c r="L69" s="79">
        <v>800000</v>
      </c>
      <c r="M69" s="71"/>
      <c r="N69" s="79">
        <v>10400122004</v>
      </c>
      <c r="O69" s="71"/>
      <c r="P69" s="79">
        <v>10553784676</v>
      </c>
      <c r="Q69" s="71"/>
      <c r="R69" s="79">
        <v>-153662672</v>
      </c>
    </row>
    <row r="70" spans="2:18" x14ac:dyDescent="0.55000000000000004">
      <c r="B70" s="113" t="s">
        <v>102</v>
      </c>
      <c r="D70" s="79">
        <v>0</v>
      </c>
      <c r="E70" s="71"/>
      <c r="F70" s="79">
        <v>0</v>
      </c>
      <c r="G70" s="71"/>
      <c r="H70" s="79">
        <v>0</v>
      </c>
      <c r="I70" s="71"/>
      <c r="J70" s="79">
        <v>0</v>
      </c>
      <c r="K70" s="71"/>
      <c r="L70" s="79">
        <v>310000</v>
      </c>
      <c r="M70" s="71"/>
      <c r="N70" s="79">
        <v>21427820000</v>
      </c>
      <c r="O70" s="71"/>
      <c r="P70" s="79">
        <v>21605542131</v>
      </c>
      <c r="Q70" s="71"/>
      <c r="R70" s="79">
        <v>-177722131</v>
      </c>
    </row>
    <row r="71" spans="2:18" x14ac:dyDescent="0.55000000000000004">
      <c r="B71" s="113" t="s">
        <v>124</v>
      </c>
      <c r="D71" s="79">
        <v>0</v>
      </c>
      <c r="E71" s="71"/>
      <c r="F71" s="79">
        <v>0</v>
      </c>
      <c r="G71" s="71"/>
      <c r="H71" s="79">
        <v>0</v>
      </c>
      <c r="I71" s="71"/>
      <c r="J71" s="79">
        <v>0</v>
      </c>
      <c r="K71" s="71"/>
      <c r="L71" s="79">
        <v>198196</v>
      </c>
      <c r="M71" s="71"/>
      <c r="N71" s="79">
        <v>1195891583</v>
      </c>
      <c r="O71" s="71"/>
      <c r="P71" s="79">
        <v>1421065320</v>
      </c>
      <c r="Q71" s="71"/>
      <c r="R71" s="79">
        <v>-225173737</v>
      </c>
    </row>
    <row r="72" spans="2:18" x14ac:dyDescent="0.55000000000000004">
      <c r="B72" s="113" t="s">
        <v>21</v>
      </c>
      <c r="D72" s="79">
        <v>0</v>
      </c>
      <c r="E72" s="71"/>
      <c r="F72" s="79">
        <v>0</v>
      </c>
      <c r="G72" s="71"/>
      <c r="H72" s="79">
        <v>0</v>
      </c>
      <c r="I72" s="71"/>
      <c r="J72" s="79">
        <v>0</v>
      </c>
      <c r="K72" s="71"/>
      <c r="L72" s="79">
        <v>362720</v>
      </c>
      <c r="M72" s="71"/>
      <c r="N72" s="79">
        <v>8417558456</v>
      </c>
      <c r="O72" s="71"/>
      <c r="P72" s="79">
        <v>8653424512</v>
      </c>
      <c r="Q72" s="71"/>
      <c r="R72" s="79">
        <v>-235866056</v>
      </c>
    </row>
    <row r="73" spans="2:18" x14ac:dyDescent="0.55000000000000004">
      <c r="B73" s="113" t="s">
        <v>239</v>
      </c>
      <c r="D73" s="79">
        <v>0</v>
      </c>
      <c r="E73" s="71"/>
      <c r="F73" s="79">
        <v>0</v>
      </c>
      <c r="G73" s="71"/>
      <c r="H73" s="79">
        <v>0</v>
      </c>
      <c r="I73" s="71"/>
      <c r="J73" s="79">
        <v>0</v>
      </c>
      <c r="K73" s="71"/>
      <c r="L73" s="79">
        <v>28252</v>
      </c>
      <c r="M73" s="71"/>
      <c r="N73" s="79">
        <v>25723468303</v>
      </c>
      <c r="O73" s="71"/>
      <c r="P73" s="79">
        <v>26037487465</v>
      </c>
      <c r="Q73" s="71"/>
      <c r="R73" s="79">
        <v>-314019162</v>
      </c>
    </row>
    <row r="74" spans="2:18" x14ac:dyDescent="0.55000000000000004">
      <c r="B74" s="113" t="s">
        <v>127</v>
      </c>
      <c r="D74" s="79">
        <v>0</v>
      </c>
      <c r="E74" s="71"/>
      <c r="F74" s="79">
        <v>0</v>
      </c>
      <c r="G74" s="71"/>
      <c r="H74" s="79">
        <v>0</v>
      </c>
      <c r="I74" s="71"/>
      <c r="J74" s="79">
        <v>0</v>
      </c>
      <c r="K74" s="71"/>
      <c r="L74" s="79">
        <v>1400000</v>
      </c>
      <c r="M74" s="71"/>
      <c r="N74" s="79">
        <v>2717826822</v>
      </c>
      <c r="O74" s="71"/>
      <c r="P74" s="79">
        <v>3335092096</v>
      </c>
      <c r="Q74" s="71"/>
      <c r="R74" s="79">
        <v>-617265274</v>
      </c>
    </row>
    <row r="75" spans="2:18" x14ac:dyDescent="0.55000000000000004">
      <c r="B75" s="113" t="s">
        <v>95</v>
      </c>
      <c r="D75" s="79">
        <v>0</v>
      </c>
      <c r="E75" s="71"/>
      <c r="F75" s="79">
        <v>0</v>
      </c>
      <c r="G75" s="71"/>
      <c r="H75" s="79">
        <v>0</v>
      </c>
      <c r="I75" s="71"/>
      <c r="J75" s="79">
        <v>0</v>
      </c>
      <c r="K75" s="71"/>
      <c r="L75" s="79">
        <v>218000</v>
      </c>
      <c r="M75" s="71"/>
      <c r="N75" s="79">
        <v>9370872951</v>
      </c>
      <c r="O75" s="71"/>
      <c r="P75" s="79">
        <v>10118040824</v>
      </c>
      <c r="Q75" s="71"/>
      <c r="R75" s="79">
        <v>-747167873</v>
      </c>
    </row>
    <row r="76" spans="2:18" x14ac:dyDescent="0.55000000000000004">
      <c r="B76" s="113" t="s">
        <v>122</v>
      </c>
      <c r="D76" s="79">
        <v>0</v>
      </c>
      <c r="E76" s="71"/>
      <c r="F76" s="79">
        <v>0</v>
      </c>
      <c r="G76" s="71"/>
      <c r="H76" s="79">
        <v>0</v>
      </c>
      <c r="I76" s="71"/>
      <c r="J76" s="79">
        <v>0</v>
      </c>
      <c r="K76" s="71"/>
      <c r="L76" s="79">
        <v>199555</v>
      </c>
      <c r="M76" s="71"/>
      <c r="N76" s="79">
        <v>4011203609</v>
      </c>
      <c r="O76" s="71"/>
      <c r="P76" s="79">
        <v>4911556768</v>
      </c>
      <c r="Q76" s="71"/>
      <c r="R76" s="79">
        <v>-900353159</v>
      </c>
    </row>
    <row r="77" spans="2:18" x14ac:dyDescent="0.55000000000000004">
      <c r="B77" s="113" t="s">
        <v>93</v>
      </c>
      <c r="D77" s="79">
        <v>0</v>
      </c>
      <c r="E77" s="71"/>
      <c r="F77" s="79">
        <v>0</v>
      </c>
      <c r="G77" s="71"/>
      <c r="H77" s="79">
        <v>0</v>
      </c>
      <c r="I77" s="71"/>
      <c r="J77" s="79">
        <v>0</v>
      </c>
      <c r="K77" s="71"/>
      <c r="L77" s="79">
        <v>1570000</v>
      </c>
      <c r="M77" s="71"/>
      <c r="N77" s="79">
        <v>11295191390</v>
      </c>
      <c r="O77" s="71"/>
      <c r="P77" s="79">
        <v>12235343826</v>
      </c>
      <c r="Q77" s="71"/>
      <c r="R77" s="79">
        <v>-940152436</v>
      </c>
    </row>
    <row r="78" spans="2:18" x14ac:dyDescent="0.55000000000000004">
      <c r="B78" s="113" t="s">
        <v>23</v>
      </c>
      <c r="D78" s="79">
        <v>0</v>
      </c>
      <c r="E78" s="71"/>
      <c r="F78" s="79">
        <v>0</v>
      </c>
      <c r="G78" s="71"/>
      <c r="H78" s="79">
        <v>0</v>
      </c>
      <c r="I78" s="71"/>
      <c r="J78" s="79">
        <v>0</v>
      </c>
      <c r="K78" s="71"/>
      <c r="L78" s="79">
        <v>201194</v>
      </c>
      <c r="M78" s="71"/>
      <c r="N78" s="79">
        <v>3863099427</v>
      </c>
      <c r="O78" s="71"/>
      <c r="P78" s="79">
        <v>4824456392</v>
      </c>
      <c r="Q78" s="71"/>
      <c r="R78" s="79">
        <v>-961356965</v>
      </c>
    </row>
    <row r="79" spans="2:18" x14ac:dyDescent="0.55000000000000004">
      <c r="B79" s="113" t="s">
        <v>112</v>
      </c>
      <c r="D79" s="79">
        <v>0</v>
      </c>
      <c r="E79" s="71"/>
      <c r="F79" s="79">
        <v>0</v>
      </c>
      <c r="G79" s="71"/>
      <c r="H79" s="79">
        <v>0</v>
      </c>
      <c r="I79" s="71"/>
      <c r="J79" s="79">
        <v>0</v>
      </c>
      <c r="K79" s="71"/>
      <c r="L79" s="79">
        <v>2000000</v>
      </c>
      <c r="M79" s="71"/>
      <c r="N79" s="79">
        <v>28062528674</v>
      </c>
      <c r="O79" s="71"/>
      <c r="P79" s="79">
        <v>29165427000</v>
      </c>
      <c r="Q79" s="71"/>
      <c r="R79" s="79">
        <v>-1102898326</v>
      </c>
    </row>
    <row r="80" spans="2:18" x14ac:dyDescent="0.55000000000000004">
      <c r="B80" s="113" t="s">
        <v>96</v>
      </c>
      <c r="D80" s="79">
        <v>0</v>
      </c>
      <c r="E80" s="71"/>
      <c r="F80" s="79">
        <v>0</v>
      </c>
      <c r="G80" s="71"/>
      <c r="H80" s="79">
        <v>0</v>
      </c>
      <c r="I80" s="71"/>
      <c r="J80" s="79">
        <v>0</v>
      </c>
      <c r="K80" s="71"/>
      <c r="L80" s="79">
        <v>1900000</v>
      </c>
      <c r="M80" s="71"/>
      <c r="N80" s="79">
        <v>6123294602</v>
      </c>
      <c r="O80" s="71"/>
      <c r="P80" s="79">
        <v>7359823544</v>
      </c>
      <c r="Q80" s="71"/>
      <c r="R80" s="79">
        <v>-1236528942</v>
      </c>
    </row>
    <row r="81" spans="2:18" x14ac:dyDescent="0.55000000000000004">
      <c r="B81" s="113" t="s">
        <v>29</v>
      </c>
      <c r="D81" s="79">
        <v>0</v>
      </c>
      <c r="E81" s="71"/>
      <c r="F81" s="79">
        <v>0</v>
      </c>
      <c r="G81" s="71"/>
      <c r="H81" s="79">
        <v>0</v>
      </c>
      <c r="I81" s="71"/>
      <c r="J81" s="79">
        <v>0</v>
      </c>
      <c r="K81" s="71"/>
      <c r="L81" s="79">
        <v>1400000</v>
      </c>
      <c r="M81" s="71"/>
      <c r="N81" s="79">
        <v>8350784980</v>
      </c>
      <c r="O81" s="71"/>
      <c r="P81" s="79">
        <v>10575743381</v>
      </c>
      <c r="Q81" s="71"/>
      <c r="R81" s="79">
        <v>-2224958401</v>
      </c>
    </row>
    <row r="82" spans="2:18" x14ac:dyDescent="0.55000000000000004">
      <c r="B82" s="113" t="s">
        <v>20</v>
      </c>
      <c r="D82" s="79">
        <v>0</v>
      </c>
      <c r="E82" s="71"/>
      <c r="F82" s="79">
        <v>0</v>
      </c>
      <c r="G82" s="71"/>
      <c r="H82" s="79">
        <v>0</v>
      </c>
      <c r="I82" s="71"/>
      <c r="J82" s="79">
        <v>0</v>
      </c>
      <c r="K82" s="71"/>
      <c r="L82" s="79">
        <v>3789312</v>
      </c>
      <c r="M82" s="71"/>
      <c r="N82" s="79">
        <v>13122387456</v>
      </c>
      <c r="O82" s="71"/>
      <c r="P82" s="79">
        <v>15415716591</v>
      </c>
      <c r="Q82" s="71"/>
      <c r="R82" s="79">
        <v>-2293329135</v>
      </c>
    </row>
    <row r="83" spans="2:18" x14ac:dyDescent="0.55000000000000004">
      <c r="B83" s="113" t="s">
        <v>262</v>
      </c>
      <c r="D83" s="79">
        <v>0</v>
      </c>
      <c r="E83" s="71"/>
      <c r="F83" s="79">
        <v>0</v>
      </c>
      <c r="G83" s="71"/>
      <c r="H83" s="79">
        <v>0</v>
      </c>
      <c r="I83" s="71"/>
      <c r="J83" s="79">
        <v>0</v>
      </c>
      <c r="K83" s="71"/>
      <c r="L83" s="79">
        <v>3789312</v>
      </c>
      <c r="M83" s="71"/>
      <c r="N83" s="79">
        <v>10421110955</v>
      </c>
      <c r="O83" s="71"/>
      <c r="P83" s="79">
        <v>13122387456</v>
      </c>
      <c r="Q83" s="71"/>
      <c r="R83" s="79">
        <v>-2701276501</v>
      </c>
    </row>
    <row r="84" spans="2:18" x14ac:dyDescent="0.55000000000000004">
      <c r="B84" s="114" t="s">
        <v>17</v>
      </c>
      <c r="D84" s="80">
        <v>1</v>
      </c>
      <c r="E84" s="71"/>
      <c r="F84" s="80">
        <v>1</v>
      </c>
      <c r="G84" s="71"/>
      <c r="H84" s="80">
        <v>11181</v>
      </c>
      <c r="I84" s="71"/>
      <c r="J84" s="80">
        <v>-11180</v>
      </c>
      <c r="K84" s="71"/>
      <c r="L84" s="80">
        <v>1354194</v>
      </c>
      <c r="M84" s="71"/>
      <c r="N84" s="80">
        <v>11886329924</v>
      </c>
      <c r="O84" s="71"/>
      <c r="P84" s="80">
        <v>15140698791</v>
      </c>
      <c r="Q84" s="71"/>
      <c r="R84" s="80">
        <v>-3254368867</v>
      </c>
    </row>
    <row r="85" spans="2:18" x14ac:dyDescent="0.55000000000000004">
      <c r="B85" s="113" t="s">
        <v>19</v>
      </c>
      <c r="D85" s="79">
        <v>0</v>
      </c>
      <c r="E85" s="71"/>
      <c r="F85" s="79">
        <v>0</v>
      </c>
      <c r="G85" s="71"/>
      <c r="H85" s="79">
        <v>0</v>
      </c>
      <c r="I85" s="71"/>
      <c r="J85" s="79">
        <v>0</v>
      </c>
      <c r="K85" s="71"/>
      <c r="L85" s="79">
        <v>1660000</v>
      </c>
      <c r="M85" s="71"/>
      <c r="N85" s="79">
        <v>21490356921</v>
      </c>
      <c r="O85" s="71"/>
      <c r="P85" s="79">
        <v>25433232994</v>
      </c>
      <c r="Q85" s="71"/>
      <c r="R85" s="79">
        <v>-3942876073</v>
      </c>
    </row>
    <row r="86" spans="2:18" x14ac:dyDescent="0.55000000000000004">
      <c r="B86" s="113" t="s">
        <v>125</v>
      </c>
      <c r="D86" s="79">
        <v>0</v>
      </c>
      <c r="E86" s="71"/>
      <c r="F86" s="79">
        <v>0</v>
      </c>
      <c r="G86" s="71"/>
      <c r="H86" s="79">
        <v>0</v>
      </c>
      <c r="I86" s="71"/>
      <c r="J86" s="79">
        <v>0</v>
      </c>
      <c r="K86" s="71"/>
      <c r="L86" s="79">
        <v>5400000</v>
      </c>
      <c r="M86" s="71"/>
      <c r="N86" s="79">
        <v>38249675958</v>
      </c>
      <c r="O86" s="71"/>
      <c r="P86" s="79">
        <v>42406173000</v>
      </c>
      <c r="Q86" s="71"/>
      <c r="R86" s="79">
        <v>-4156497042</v>
      </c>
    </row>
    <row r="87" spans="2:18" x14ac:dyDescent="0.55000000000000004">
      <c r="B87" s="113" t="s">
        <v>26</v>
      </c>
      <c r="D87" s="79">
        <v>0</v>
      </c>
      <c r="E87" s="71"/>
      <c r="F87" s="79">
        <v>0</v>
      </c>
      <c r="G87" s="71"/>
      <c r="H87" s="79">
        <v>0</v>
      </c>
      <c r="I87" s="71"/>
      <c r="J87" s="79">
        <v>0</v>
      </c>
      <c r="K87" s="71"/>
      <c r="L87" s="79">
        <v>3432838</v>
      </c>
      <c r="M87" s="71"/>
      <c r="N87" s="79">
        <v>32868745715</v>
      </c>
      <c r="O87" s="71"/>
      <c r="P87" s="79">
        <v>37330605060</v>
      </c>
      <c r="Q87" s="71"/>
      <c r="R87" s="79">
        <v>-4461859345</v>
      </c>
    </row>
    <row r="88" spans="2:18" x14ac:dyDescent="0.55000000000000004">
      <c r="B88" s="113" t="s">
        <v>13</v>
      </c>
      <c r="D88" s="79">
        <v>0</v>
      </c>
      <c r="E88" s="71"/>
      <c r="F88" s="79">
        <v>0</v>
      </c>
      <c r="G88" s="71"/>
      <c r="H88" s="79">
        <v>0</v>
      </c>
      <c r="I88" s="71"/>
      <c r="J88" s="79">
        <v>0</v>
      </c>
      <c r="K88" s="71"/>
      <c r="L88" s="79">
        <v>4816572</v>
      </c>
      <c r="M88" s="71"/>
      <c r="N88" s="79">
        <v>68079743102</v>
      </c>
      <c r="O88" s="71"/>
      <c r="P88" s="79">
        <v>72821587165</v>
      </c>
      <c r="Q88" s="71"/>
      <c r="R88" s="79">
        <v>-4741844063</v>
      </c>
    </row>
    <row r="89" spans="2:18" x14ac:dyDescent="0.55000000000000004">
      <c r="B89" s="113" t="s">
        <v>179</v>
      </c>
      <c r="D89" s="79">
        <v>0</v>
      </c>
      <c r="E89" s="71"/>
      <c r="F89" s="79">
        <v>0</v>
      </c>
      <c r="G89" s="71"/>
      <c r="H89" s="79">
        <v>0</v>
      </c>
      <c r="I89" s="71"/>
      <c r="J89" s="79">
        <v>0</v>
      </c>
      <c r="K89" s="71"/>
      <c r="L89" s="79">
        <v>160000</v>
      </c>
      <c r="M89" s="71"/>
      <c r="N89" s="79">
        <v>154862224400</v>
      </c>
      <c r="O89" s="71"/>
      <c r="P89" s="79">
        <v>159971000000</v>
      </c>
      <c r="Q89" s="71"/>
      <c r="R89" s="79">
        <v>-5108775600</v>
      </c>
    </row>
    <row r="90" spans="2:18" x14ac:dyDescent="0.55000000000000004">
      <c r="B90" s="113" t="s">
        <v>89</v>
      </c>
      <c r="D90" s="79">
        <v>0</v>
      </c>
      <c r="E90" s="71"/>
      <c r="F90" s="79">
        <v>0</v>
      </c>
      <c r="G90" s="71"/>
      <c r="H90" s="79">
        <v>0</v>
      </c>
      <c r="I90" s="71"/>
      <c r="J90" s="79">
        <v>0</v>
      </c>
      <c r="K90" s="71"/>
      <c r="L90" s="79">
        <v>740000</v>
      </c>
      <c r="M90" s="71"/>
      <c r="N90" s="79">
        <v>5322210869</v>
      </c>
      <c r="O90" s="71"/>
      <c r="P90" s="79">
        <v>10561708207</v>
      </c>
      <c r="Q90" s="71"/>
      <c r="R90" s="79">
        <v>-5239497338</v>
      </c>
    </row>
    <row r="91" spans="2:18" x14ac:dyDescent="0.55000000000000004">
      <c r="B91" s="113" t="s">
        <v>176</v>
      </c>
      <c r="D91" s="79">
        <v>0</v>
      </c>
      <c r="E91" s="71"/>
      <c r="F91" s="79">
        <v>0</v>
      </c>
      <c r="G91" s="71"/>
      <c r="H91" s="79">
        <v>0</v>
      </c>
      <c r="I91" s="71"/>
      <c r="J91" s="79">
        <v>0</v>
      </c>
      <c r="K91" s="71"/>
      <c r="L91" s="79">
        <v>133000</v>
      </c>
      <c r="M91" s="71"/>
      <c r="N91" s="79">
        <v>130323426875</v>
      </c>
      <c r="O91" s="71"/>
      <c r="P91" s="79">
        <v>136305663562</v>
      </c>
      <c r="Q91" s="71"/>
      <c r="R91" s="79">
        <v>-5982236687</v>
      </c>
    </row>
    <row r="92" spans="2:18" x14ac:dyDescent="0.55000000000000004">
      <c r="B92" s="113" t="s">
        <v>226</v>
      </c>
      <c r="D92" s="79">
        <v>0</v>
      </c>
      <c r="E92" s="71"/>
      <c r="F92" s="79">
        <v>0</v>
      </c>
      <c r="G92" s="71"/>
      <c r="H92" s="79">
        <v>0</v>
      </c>
      <c r="I92" s="71"/>
      <c r="J92" s="79">
        <v>0</v>
      </c>
      <c r="K92" s="71"/>
      <c r="L92" s="79">
        <v>17000000</v>
      </c>
      <c r="M92" s="71"/>
      <c r="N92" s="79">
        <v>33320071265</v>
      </c>
      <c r="O92" s="71"/>
      <c r="P92" s="79">
        <v>39881286000</v>
      </c>
      <c r="Q92" s="71"/>
      <c r="R92" s="79">
        <v>-6561214735</v>
      </c>
    </row>
    <row r="93" spans="2:18" x14ac:dyDescent="0.55000000000000004">
      <c r="B93" s="113" t="s">
        <v>160</v>
      </c>
      <c r="D93" s="79">
        <v>0</v>
      </c>
      <c r="E93" s="71"/>
      <c r="F93" s="79">
        <v>0</v>
      </c>
      <c r="G93" s="71"/>
      <c r="H93" s="79">
        <v>0</v>
      </c>
      <c r="I93" s="71"/>
      <c r="J93" s="79">
        <v>0</v>
      </c>
      <c r="K93" s="71"/>
      <c r="L93" s="79">
        <v>221985</v>
      </c>
      <c r="M93" s="71"/>
      <c r="N93" s="79">
        <v>209782728183</v>
      </c>
      <c r="O93" s="71"/>
      <c r="P93" s="79">
        <v>230120090738</v>
      </c>
      <c r="Q93" s="71"/>
      <c r="R93" s="79">
        <v>-20337362555</v>
      </c>
    </row>
    <row r="94" spans="2:18" x14ac:dyDescent="0.55000000000000004">
      <c r="B94" s="113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</row>
    <row r="95" spans="2:18" ht="21.75" thickBot="1" x14ac:dyDescent="0.6">
      <c r="B95" s="27" t="s">
        <v>144</v>
      </c>
      <c r="D95" s="70">
        <f>SUM(D10:D94)</f>
        <v>24986</v>
      </c>
      <c r="E95" s="71"/>
      <c r="F95" s="70">
        <f>SUM(F10:F94)</f>
        <v>13828342035</v>
      </c>
      <c r="G95" s="71"/>
      <c r="H95" s="70">
        <f>SUM(H10:H94)</f>
        <v>13788092379</v>
      </c>
      <c r="I95" s="71"/>
      <c r="J95" s="70">
        <f>SUM(J10:J94)</f>
        <v>40249656</v>
      </c>
      <c r="K95" s="71"/>
      <c r="L95" s="70">
        <f>SUM(L10:L94)</f>
        <v>80276402</v>
      </c>
      <c r="M95" s="71"/>
      <c r="N95" s="70">
        <f>SUM(N10:N94)</f>
        <v>1546183373593</v>
      </c>
      <c r="O95" s="71"/>
      <c r="P95" s="70">
        <f>SUM(P10:P94)</f>
        <v>1557501231837</v>
      </c>
      <c r="Q95" s="71"/>
      <c r="R95" s="70">
        <f>SUM(R10:R94)</f>
        <v>-11317858244</v>
      </c>
    </row>
    <row r="96" spans="2:18" ht="21.75" thickTop="1" x14ac:dyDescent="0.55000000000000004"/>
    <row r="97" spans="10:10" ht="26.25" x14ac:dyDescent="0.65">
      <c r="J97" s="24">
        <v>13</v>
      </c>
    </row>
  </sheetData>
  <sortState xmlns:xlrd2="http://schemas.microsoft.com/office/spreadsheetml/2017/richdata2" ref="B10:R94">
    <sortCondition descending="1" ref="R10:R94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2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42"/>
  <sheetViews>
    <sheetView rightToLeft="1" view="pageBreakPreview" topLeftCell="B13" zoomScale="85" zoomScaleNormal="100" zoomScaleSheetLayoutView="85" workbookViewId="0">
      <selection activeCell="U15" sqref="U15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6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1" t="s">
        <v>159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5"/>
      <c r="R2" s="15"/>
      <c r="S2" s="15"/>
      <c r="T2" s="15"/>
      <c r="U2" s="15"/>
    </row>
    <row r="3" spans="2:28" ht="30" x14ac:dyDescent="0.6">
      <c r="B3" s="131" t="s">
        <v>64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5"/>
      <c r="R3" s="15"/>
    </row>
    <row r="4" spans="2:28" ht="30" x14ac:dyDescent="0.6">
      <c r="B4" s="131" t="s">
        <v>266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5"/>
      <c r="R4" s="15"/>
    </row>
    <row r="6" spans="2:28" s="2" customFormat="1" ht="30" x14ac:dyDescent="0.55000000000000004">
      <c r="B6" s="12" t="s">
        <v>257</v>
      </c>
      <c r="E6" s="11"/>
      <c r="F6" s="11"/>
      <c r="G6" s="11"/>
      <c r="H6" s="11"/>
      <c r="I6" s="11"/>
      <c r="J6" s="11"/>
      <c r="K6" s="11"/>
      <c r="L6" s="60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4" customFormat="1" ht="27" customHeight="1" x14ac:dyDescent="0.6">
      <c r="B7" s="132" t="s">
        <v>68</v>
      </c>
      <c r="D7" s="133" t="s">
        <v>66</v>
      </c>
      <c r="E7" s="133" t="s">
        <v>66</v>
      </c>
      <c r="F7" s="133" t="s">
        <v>66</v>
      </c>
      <c r="G7" s="133" t="s">
        <v>66</v>
      </c>
      <c r="H7" s="133" t="s">
        <v>66</v>
      </c>
      <c r="I7" s="133" t="s">
        <v>66</v>
      </c>
      <c r="J7" s="133" t="s">
        <v>66</v>
      </c>
      <c r="L7" s="133" t="s">
        <v>67</v>
      </c>
      <c r="M7" s="133" t="s">
        <v>67</v>
      </c>
      <c r="N7" s="133" t="s">
        <v>67</v>
      </c>
      <c r="O7" s="133" t="s">
        <v>67</v>
      </c>
      <c r="P7" s="133" t="s">
        <v>67</v>
      </c>
      <c r="Q7" s="133" t="s">
        <v>67</v>
      </c>
      <c r="R7" s="133" t="s">
        <v>67</v>
      </c>
    </row>
    <row r="8" spans="2:28" s="43" customFormat="1" ht="48" customHeight="1" x14ac:dyDescent="0.75">
      <c r="B8" s="132" t="s">
        <v>68</v>
      </c>
      <c r="D8" s="162" t="s">
        <v>132</v>
      </c>
      <c r="E8" s="44"/>
      <c r="F8" s="162" t="s">
        <v>129</v>
      </c>
      <c r="G8" s="44"/>
      <c r="H8" s="162" t="s">
        <v>130</v>
      </c>
      <c r="I8" s="44"/>
      <c r="J8" s="162" t="s">
        <v>133</v>
      </c>
      <c r="L8" s="163" t="s">
        <v>132</v>
      </c>
      <c r="M8" s="44"/>
      <c r="N8" s="162" t="s">
        <v>129</v>
      </c>
      <c r="O8" s="44"/>
      <c r="P8" s="162" t="s">
        <v>130</v>
      </c>
      <c r="Q8" s="44"/>
      <c r="R8" s="162" t="s">
        <v>133</v>
      </c>
    </row>
    <row r="9" spans="2:28" ht="21.75" x14ac:dyDescent="0.6">
      <c r="B9" s="109" t="s">
        <v>179</v>
      </c>
      <c r="C9" s="4"/>
      <c r="D9" s="75">
        <v>0</v>
      </c>
      <c r="E9" s="64"/>
      <c r="F9" s="75">
        <v>0</v>
      </c>
      <c r="G9" s="64"/>
      <c r="H9" s="75">
        <v>0</v>
      </c>
      <c r="I9" s="64"/>
      <c r="J9" s="75">
        <v>0</v>
      </c>
      <c r="K9" s="64"/>
      <c r="L9" s="82">
        <v>22954005329</v>
      </c>
      <c r="M9" s="64"/>
      <c r="N9" s="75">
        <v>0</v>
      </c>
      <c r="O9" s="64"/>
      <c r="P9" s="75">
        <v>-5108775600</v>
      </c>
      <c r="Q9" s="64"/>
      <c r="R9" s="75">
        <v>17845229729</v>
      </c>
    </row>
    <row r="10" spans="2:28" ht="21.75" x14ac:dyDescent="0.6">
      <c r="B10" s="111" t="s">
        <v>176</v>
      </c>
      <c r="C10" s="4"/>
      <c r="D10" s="74">
        <v>349281148</v>
      </c>
      <c r="E10" s="64"/>
      <c r="F10" s="74">
        <v>-68515481</v>
      </c>
      <c r="G10" s="64"/>
      <c r="H10" s="74">
        <v>0</v>
      </c>
      <c r="I10" s="64"/>
      <c r="J10" s="74">
        <v>280765667</v>
      </c>
      <c r="K10" s="64"/>
      <c r="L10" s="83">
        <v>20049270012</v>
      </c>
      <c r="M10" s="64"/>
      <c r="N10" s="74">
        <v>-68515481</v>
      </c>
      <c r="O10" s="64"/>
      <c r="P10" s="74">
        <v>-5982236687</v>
      </c>
      <c r="Q10" s="64"/>
      <c r="R10" s="74">
        <v>13998517844</v>
      </c>
    </row>
    <row r="11" spans="2:28" ht="21.75" x14ac:dyDescent="0.6">
      <c r="B11" s="111" t="s">
        <v>160</v>
      </c>
      <c r="C11" s="4"/>
      <c r="D11" s="74">
        <v>0</v>
      </c>
      <c r="E11" s="64"/>
      <c r="F11" s="74">
        <v>0</v>
      </c>
      <c r="G11" s="64"/>
      <c r="H11" s="74">
        <v>0</v>
      </c>
      <c r="I11" s="64"/>
      <c r="J11" s="74">
        <v>0</v>
      </c>
      <c r="K11" s="64"/>
      <c r="L11" s="83">
        <v>31600493792</v>
      </c>
      <c r="M11" s="64"/>
      <c r="N11" s="74">
        <v>0</v>
      </c>
      <c r="O11" s="64"/>
      <c r="P11" s="74">
        <v>-20337362555</v>
      </c>
      <c r="Q11" s="64"/>
      <c r="R11" s="74">
        <v>11263131237</v>
      </c>
    </row>
    <row r="12" spans="2:28" ht="21.75" x14ac:dyDescent="0.6">
      <c r="B12" s="111" t="s">
        <v>238</v>
      </c>
      <c r="C12" s="4"/>
      <c r="D12" s="74">
        <v>0</v>
      </c>
      <c r="E12" s="64"/>
      <c r="F12" s="74">
        <v>0</v>
      </c>
      <c r="G12" s="64"/>
      <c r="H12" s="74">
        <v>0</v>
      </c>
      <c r="I12" s="64"/>
      <c r="J12" s="74">
        <v>0</v>
      </c>
      <c r="K12" s="64"/>
      <c r="L12" s="83">
        <v>0</v>
      </c>
      <c r="M12" s="64"/>
      <c r="N12" s="74">
        <v>0</v>
      </c>
      <c r="O12" s="64"/>
      <c r="P12" s="74">
        <v>3104370173</v>
      </c>
      <c r="Q12" s="64"/>
      <c r="R12" s="74">
        <v>3104370173</v>
      </c>
    </row>
    <row r="13" spans="2:28" ht="21.75" x14ac:dyDescent="0.6">
      <c r="B13" s="111" t="s">
        <v>219</v>
      </c>
      <c r="C13" s="4"/>
      <c r="D13" s="74">
        <v>0</v>
      </c>
      <c r="E13" s="64"/>
      <c r="F13" s="74">
        <v>0</v>
      </c>
      <c r="G13" s="64"/>
      <c r="H13" s="74">
        <v>0</v>
      </c>
      <c r="I13" s="64"/>
      <c r="J13" s="74">
        <v>0</v>
      </c>
      <c r="K13" s="64"/>
      <c r="L13" s="83">
        <v>1142845210</v>
      </c>
      <c r="M13" s="64"/>
      <c r="N13" s="74">
        <v>0</v>
      </c>
      <c r="O13" s="64"/>
      <c r="P13" s="74">
        <v>5</v>
      </c>
      <c r="Q13" s="64"/>
      <c r="R13" s="74">
        <v>1142845215</v>
      </c>
    </row>
    <row r="14" spans="2:28" ht="21.75" x14ac:dyDescent="0.6">
      <c r="B14" s="111" t="s">
        <v>167</v>
      </c>
      <c r="C14" s="4"/>
      <c r="D14" s="74">
        <v>0</v>
      </c>
      <c r="E14" s="64"/>
      <c r="F14" s="74">
        <v>0</v>
      </c>
      <c r="G14" s="64"/>
      <c r="H14" s="74">
        <v>1845489</v>
      </c>
      <c r="I14" s="64"/>
      <c r="J14" s="74">
        <v>1845489</v>
      </c>
      <c r="K14" s="64"/>
      <c r="L14" s="83">
        <v>0</v>
      </c>
      <c r="M14" s="64"/>
      <c r="N14" s="74">
        <v>0</v>
      </c>
      <c r="O14" s="64"/>
      <c r="P14" s="74">
        <v>751075825</v>
      </c>
      <c r="Q14" s="64"/>
      <c r="R14" s="74">
        <v>751075825</v>
      </c>
    </row>
    <row r="15" spans="2:28" ht="21.75" x14ac:dyDescent="0.6">
      <c r="B15" s="111" t="s">
        <v>163</v>
      </c>
      <c r="C15" s="4"/>
      <c r="D15" s="74">
        <v>0</v>
      </c>
      <c r="E15" s="64"/>
      <c r="F15" s="74">
        <v>0</v>
      </c>
      <c r="G15" s="64"/>
      <c r="H15" s="74">
        <v>0</v>
      </c>
      <c r="I15" s="64"/>
      <c r="J15" s="74">
        <v>0</v>
      </c>
      <c r="K15" s="64"/>
      <c r="L15" s="83">
        <v>0</v>
      </c>
      <c r="M15" s="64"/>
      <c r="N15" s="74">
        <v>0</v>
      </c>
      <c r="O15" s="64"/>
      <c r="P15" s="74">
        <v>481431930</v>
      </c>
      <c r="Q15" s="64"/>
      <c r="R15" s="74">
        <v>481431930</v>
      </c>
    </row>
    <row r="16" spans="2:28" ht="21.75" x14ac:dyDescent="0.6">
      <c r="B16" s="111" t="s">
        <v>170</v>
      </c>
      <c r="C16" s="4"/>
      <c r="D16" s="74">
        <v>0</v>
      </c>
      <c r="E16" s="64"/>
      <c r="F16" s="74">
        <v>95784552</v>
      </c>
      <c r="G16" s="64"/>
      <c r="H16" s="74">
        <v>8814584</v>
      </c>
      <c r="I16" s="64"/>
      <c r="J16" s="74">
        <v>104599136</v>
      </c>
      <c r="K16" s="64"/>
      <c r="L16" s="83">
        <v>0</v>
      </c>
      <c r="M16" s="64"/>
      <c r="N16" s="74">
        <v>95784552</v>
      </c>
      <c r="O16" s="64"/>
      <c r="P16" s="74">
        <v>356859889</v>
      </c>
      <c r="Q16" s="64"/>
      <c r="R16" s="74">
        <v>452644441</v>
      </c>
    </row>
    <row r="17" spans="2:18" ht="21.75" x14ac:dyDescent="0.6">
      <c r="B17" s="111" t="s">
        <v>181</v>
      </c>
      <c r="C17" s="4"/>
      <c r="D17" s="74">
        <v>0</v>
      </c>
      <c r="E17" s="64"/>
      <c r="F17" s="74">
        <v>0</v>
      </c>
      <c r="G17" s="64"/>
      <c r="H17" s="74">
        <v>0</v>
      </c>
      <c r="I17" s="64"/>
      <c r="J17" s="74">
        <v>0</v>
      </c>
      <c r="K17" s="64"/>
      <c r="L17" s="83">
        <v>325141513</v>
      </c>
      <c r="M17" s="64"/>
      <c r="N17" s="74">
        <v>0</v>
      </c>
      <c r="O17" s="64"/>
      <c r="P17" s="74">
        <v>49863674</v>
      </c>
      <c r="Q17" s="64"/>
      <c r="R17" s="74">
        <v>375005187</v>
      </c>
    </row>
    <row r="18" spans="2:18" ht="21.75" x14ac:dyDescent="0.6">
      <c r="B18" s="111" t="s">
        <v>164</v>
      </c>
      <c r="C18" s="4"/>
      <c r="D18" s="74">
        <v>0</v>
      </c>
      <c r="E18" s="64"/>
      <c r="F18" s="74">
        <v>29747748</v>
      </c>
      <c r="G18" s="64"/>
      <c r="H18" s="74">
        <v>11928704</v>
      </c>
      <c r="I18" s="64"/>
      <c r="J18" s="74">
        <v>41676452</v>
      </c>
      <c r="K18" s="64"/>
      <c r="L18" s="83">
        <v>0</v>
      </c>
      <c r="M18" s="64"/>
      <c r="N18" s="74">
        <v>29747748</v>
      </c>
      <c r="O18" s="64"/>
      <c r="P18" s="74">
        <v>276960130</v>
      </c>
      <c r="Q18" s="64"/>
      <c r="R18" s="74">
        <v>306707878</v>
      </c>
    </row>
    <row r="19" spans="2:18" ht="21.75" x14ac:dyDescent="0.6">
      <c r="B19" s="111" t="s">
        <v>174</v>
      </c>
      <c r="C19" s="4"/>
      <c r="D19" s="74">
        <v>0</v>
      </c>
      <c r="E19" s="64"/>
      <c r="F19" s="74">
        <v>0</v>
      </c>
      <c r="G19" s="64"/>
      <c r="H19" s="74">
        <v>0</v>
      </c>
      <c r="I19" s="64"/>
      <c r="J19" s="74">
        <v>0</v>
      </c>
      <c r="K19" s="64"/>
      <c r="L19" s="83">
        <v>0</v>
      </c>
      <c r="M19" s="64"/>
      <c r="N19" s="74">
        <v>0</v>
      </c>
      <c r="O19" s="64"/>
      <c r="P19" s="74">
        <v>212770344</v>
      </c>
      <c r="Q19" s="64"/>
      <c r="R19" s="74">
        <v>212770344</v>
      </c>
    </row>
    <row r="20" spans="2:18" ht="21.75" x14ac:dyDescent="0.6">
      <c r="B20" s="110" t="s">
        <v>172</v>
      </c>
      <c r="C20" s="4"/>
      <c r="D20" s="77">
        <v>0</v>
      </c>
      <c r="E20" s="64"/>
      <c r="F20" s="77">
        <v>0</v>
      </c>
      <c r="G20" s="64"/>
      <c r="H20" s="77">
        <v>4053214</v>
      </c>
      <c r="I20" s="64"/>
      <c r="J20" s="77">
        <v>4053214</v>
      </c>
      <c r="K20" s="64"/>
      <c r="L20" s="84">
        <v>0</v>
      </c>
      <c r="M20" s="64"/>
      <c r="N20" s="77">
        <v>0</v>
      </c>
      <c r="O20" s="64"/>
      <c r="P20" s="77">
        <v>195675025</v>
      </c>
      <c r="Q20" s="64"/>
      <c r="R20" s="77">
        <v>195675025</v>
      </c>
    </row>
    <row r="21" spans="2:18" ht="21.75" x14ac:dyDescent="0.6">
      <c r="B21" s="111" t="s">
        <v>166</v>
      </c>
      <c r="C21" s="4"/>
      <c r="D21" s="74">
        <v>0</v>
      </c>
      <c r="E21" s="64"/>
      <c r="F21" s="74">
        <v>0</v>
      </c>
      <c r="G21" s="64"/>
      <c r="H21" s="74">
        <v>0</v>
      </c>
      <c r="I21" s="64"/>
      <c r="J21" s="74">
        <v>0</v>
      </c>
      <c r="K21" s="64"/>
      <c r="L21" s="83">
        <v>0</v>
      </c>
      <c r="M21" s="64"/>
      <c r="N21" s="74">
        <v>0</v>
      </c>
      <c r="O21" s="64"/>
      <c r="P21" s="74">
        <v>163376259</v>
      </c>
      <c r="Q21" s="64"/>
      <c r="R21" s="74">
        <v>163376259</v>
      </c>
    </row>
    <row r="22" spans="2:18" ht="21.75" x14ac:dyDescent="0.6">
      <c r="B22" s="111" t="s">
        <v>175</v>
      </c>
      <c r="C22" s="4"/>
      <c r="D22" s="74">
        <v>0</v>
      </c>
      <c r="E22" s="64"/>
      <c r="F22" s="74">
        <v>0</v>
      </c>
      <c r="G22" s="64"/>
      <c r="H22" s="74">
        <v>0</v>
      </c>
      <c r="I22" s="64"/>
      <c r="J22" s="74">
        <v>0</v>
      </c>
      <c r="K22" s="64"/>
      <c r="L22" s="83">
        <v>0</v>
      </c>
      <c r="M22" s="64"/>
      <c r="N22" s="74">
        <v>0</v>
      </c>
      <c r="O22" s="64"/>
      <c r="P22" s="74">
        <v>153696284</v>
      </c>
      <c r="Q22" s="64"/>
      <c r="R22" s="74">
        <v>153696284</v>
      </c>
    </row>
    <row r="23" spans="2:18" ht="21.75" x14ac:dyDescent="0.6">
      <c r="B23" s="111" t="s">
        <v>235</v>
      </c>
      <c r="C23" s="4"/>
      <c r="D23" s="74">
        <v>0</v>
      </c>
      <c r="E23" s="64"/>
      <c r="F23" s="74">
        <v>0</v>
      </c>
      <c r="G23" s="64"/>
      <c r="H23" s="74">
        <v>0</v>
      </c>
      <c r="I23" s="64"/>
      <c r="J23" s="74">
        <v>0</v>
      </c>
      <c r="K23" s="64"/>
      <c r="L23" s="83">
        <v>0</v>
      </c>
      <c r="M23" s="64"/>
      <c r="N23" s="74">
        <v>0</v>
      </c>
      <c r="O23" s="64"/>
      <c r="P23" s="74">
        <v>109644993</v>
      </c>
      <c r="Q23" s="64"/>
      <c r="R23" s="74">
        <v>109644993</v>
      </c>
    </row>
    <row r="24" spans="2:18" ht="21.75" x14ac:dyDescent="0.6">
      <c r="B24" s="111" t="s">
        <v>276</v>
      </c>
      <c r="C24" s="4"/>
      <c r="D24" s="74">
        <v>0</v>
      </c>
      <c r="E24" s="64"/>
      <c r="F24" s="74">
        <v>107018321</v>
      </c>
      <c r="G24" s="64"/>
      <c r="H24" s="74">
        <v>0</v>
      </c>
      <c r="I24" s="64"/>
      <c r="J24" s="74">
        <v>107018321</v>
      </c>
      <c r="K24" s="64"/>
      <c r="L24" s="83">
        <v>0</v>
      </c>
      <c r="M24" s="64"/>
      <c r="N24" s="74">
        <v>107018321</v>
      </c>
      <c r="O24" s="64"/>
      <c r="P24" s="74">
        <v>0</v>
      </c>
      <c r="Q24" s="64"/>
      <c r="R24" s="74">
        <v>107018321</v>
      </c>
    </row>
    <row r="25" spans="2:18" ht="21.75" x14ac:dyDescent="0.6">
      <c r="B25" s="110" t="s">
        <v>275</v>
      </c>
      <c r="C25" s="4"/>
      <c r="D25" s="77">
        <v>0</v>
      </c>
      <c r="E25" s="64"/>
      <c r="F25" s="77">
        <v>72894541</v>
      </c>
      <c r="G25" s="64"/>
      <c r="H25" s="77">
        <v>13489133</v>
      </c>
      <c r="I25" s="64"/>
      <c r="J25" s="77">
        <v>86383674</v>
      </c>
      <c r="K25" s="64"/>
      <c r="L25" s="84">
        <v>0</v>
      </c>
      <c r="M25" s="64"/>
      <c r="N25" s="77">
        <v>72894541</v>
      </c>
      <c r="O25" s="64"/>
      <c r="P25" s="77">
        <v>13489133</v>
      </c>
      <c r="Q25" s="64"/>
      <c r="R25" s="77">
        <v>86383674</v>
      </c>
    </row>
    <row r="26" spans="2:18" ht="21.75" x14ac:dyDescent="0.6">
      <c r="B26" s="111" t="s">
        <v>245</v>
      </c>
      <c r="C26" s="4"/>
      <c r="D26" s="74">
        <v>0</v>
      </c>
      <c r="E26" s="64"/>
      <c r="F26" s="74">
        <v>0</v>
      </c>
      <c r="G26" s="64"/>
      <c r="H26" s="74">
        <v>0</v>
      </c>
      <c r="I26" s="64"/>
      <c r="J26" s="74">
        <v>0</v>
      </c>
      <c r="K26" s="64"/>
      <c r="L26" s="83">
        <v>0</v>
      </c>
      <c r="M26" s="64"/>
      <c r="N26" s="74">
        <v>0</v>
      </c>
      <c r="O26" s="64"/>
      <c r="P26" s="74">
        <v>70180747</v>
      </c>
      <c r="Q26" s="64"/>
      <c r="R26" s="74">
        <v>70180747</v>
      </c>
    </row>
    <row r="27" spans="2:18" ht="21.75" x14ac:dyDescent="0.6">
      <c r="B27" s="111" t="s">
        <v>244</v>
      </c>
      <c r="C27" s="4"/>
      <c r="D27" s="74">
        <v>0</v>
      </c>
      <c r="E27" s="64"/>
      <c r="F27" s="74">
        <v>0</v>
      </c>
      <c r="G27" s="64"/>
      <c r="H27" s="74">
        <v>0</v>
      </c>
      <c r="I27" s="64"/>
      <c r="J27" s="74">
        <v>0</v>
      </c>
      <c r="K27" s="64"/>
      <c r="L27" s="83">
        <v>0</v>
      </c>
      <c r="M27" s="64"/>
      <c r="N27" s="74">
        <v>0</v>
      </c>
      <c r="O27" s="64"/>
      <c r="P27" s="74">
        <v>66037917</v>
      </c>
      <c r="Q27" s="64"/>
      <c r="R27" s="74">
        <v>66037917</v>
      </c>
    </row>
    <row r="28" spans="2:18" ht="21.75" x14ac:dyDescent="0.6">
      <c r="B28" s="111" t="s">
        <v>242</v>
      </c>
      <c r="C28" s="4"/>
      <c r="D28" s="74">
        <v>0</v>
      </c>
      <c r="E28" s="64"/>
      <c r="F28" s="74">
        <v>0</v>
      </c>
      <c r="G28" s="64"/>
      <c r="H28" s="74">
        <v>0</v>
      </c>
      <c r="I28" s="64"/>
      <c r="J28" s="74">
        <v>0</v>
      </c>
      <c r="K28" s="64"/>
      <c r="L28" s="83">
        <v>0</v>
      </c>
      <c r="M28" s="64"/>
      <c r="N28" s="74">
        <v>0</v>
      </c>
      <c r="O28" s="64"/>
      <c r="P28" s="74">
        <v>62854275</v>
      </c>
      <c r="Q28" s="64"/>
      <c r="R28" s="74">
        <v>62854275</v>
      </c>
    </row>
    <row r="29" spans="2:18" ht="21.75" x14ac:dyDescent="0.6">
      <c r="B29" s="111" t="s">
        <v>223</v>
      </c>
      <c r="C29" s="4"/>
      <c r="D29" s="74">
        <v>0</v>
      </c>
      <c r="E29" s="64"/>
      <c r="F29" s="74">
        <v>0</v>
      </c>
      <c r="G29" s="64"/>
      <c r="H29" s="74">
        <v>0</v>
      </c>
      <c r="I29" s="64"/>
      <c r="J29" s="74">
        <v>0</v>
      </c>
      <c r="K29" s="64"/>
      <c r="L29" s="83">
        <v>37994844</v>
      </c>
      <c r="M29" s="64"/>
      <c r="N29" s="74">
        <v>0</v>
      </c>
      <c r="O29" s="64"/>
      <c r="P29" s="74">
        <v>6830585</v>
      </c>
      <c r="Q29" s="64"/>
      <c r="R29" s="74">
        <v>44825429</v>
      </c>
    </row>
    <row r="30" spans="2:18" ht="21.75" x14ac:dyDescent="0.6">
      <c r="B30" s="111" t="s">
        <v>243</v>
      </c>
      <c r="C30" s="4"/>
      <c r="D30" s="74">
        <v>0</v>
      </c>
      <c r="E30" s="64"/>
      <c r="F30" s="74">
        <v>0</v>
      </c>
      <c r="G30" s="64"/>
      <c r="H30" s="74">
        <v>0</v>
      </c>
      <c r="I30" s="64"/>
      <c r="J30" s="74">
        <v>0</v>
      </c>
      <c r="K30" s="64"/>
      <c r="L30" s="83">
        <v>0</v>
      </c>
      <c r="M30" s="64"/>
      <c r="N30" s="74">
        <v>0</v>
      </c>
      <c r="O30" s="64"/>
      <c r="P30" s="74">
        <v>41422623</v>
      </c>
      <c r="Q30" s="64"/>
      <c r="R30" s="74">
        <v>41422623</v>
      </c>
    </row>
    <row r="31" spans="2:18" ht="21.75" x14ac:dyDescent="0.6">
      <c r="B31" s="111" t="s">
        <v>241</v>
      </c>
      <c r="C31" s="4"/>
      <c r="D31" s="74">
        <v>0</v>
      </c>
      <c r="E31" s="64"/>
      <c r="F31" s="74">
        <v>0</v>
      </c>
      <c r="G31" s="64"/>
      <c r="H31" s="74">
        <v>0</v>
      </c>
      <c r="I31" s="64"/>
      <c r="J31" s="74">
        <v>0</v>
      </c>
      <c r="K31" s="64"/>
      <c r="L31" s="83">
        <v>0</v>
      </c>
      <c r="M31" s="64"/>
      <c r="N31" s="74">
        <v>0</v>
      </c>
      <c r="O31" s="64"/>
      <c r="P31" s="74">
        <v>18344853</v>
      </c>
      <c r="Q31" s="64"/>
      <c r="R31" s="74">
        <v>18344853</v>
      </c>
    </row>
    <row r="32" spans="2:18" ht="21.75" x14ac:dyDescent="0.6">
      <c r="B32" s="110" t="s">
        <v>236</v>
      </c>
      <c r="C32" s="4"/>
      <c r="D32" s="77">
        <v>0</v>
      </c>
      <c r="E32" s="64"/>
      <c r="F32" s="77">
        <v>0</v>
      </c>
      <c r="G32" s="64"/>
      <c r="H32" s="77">
        <v>0</v>
      </c>
      <c r="I32" s="64"/>
      <c r="J32" s="77">
        <v>0</v>
      </c>
      <c r="K32" s="64"/>
      <c r="L32" s="84">
        <v>0</v>
      </c>
      <c r="M32" s="64"/>
      <c r="N32" s="77">
        <v>0</v>
      </c>
      <c r="O32" s="64"/>
      <c r="P32" s="77">
        <v>12546484</v>
      </c>
      <c r="Q32" s="64"/>
      <c r="R32" s="77">
        <v>12546484</v>
      </c>
    </row>
    <row r="33" spans="2:18" ht="21.75" x14ac:dyDescent="0.6">
      <c r="B33" s="111" t="s">
        <v>240</v>
      </c>
      <c r="C33" s="4"/>
      <c r="D33" s="74">
        <v>0</v>
      </c>
      <c r="E33" s="64"/>
      <c r="F33" s="74">
        <v>0</v>
      </c>
      <c r="G33" s="64"/>
      <c r="H33" s="74">
        <v>0</v>
      </c>
      <c r="I33" s="64"/>
      <c r="J33" s="74">
        <v>0</v>
      </c>
      <c r="K33" s="64"/>
      <c r="L33" s="83">
        <v>0</v>
      </c>
      <c r="M33" s="64"/>
      <c r="N33" s="74">
        <v>0</v>
      </c>
      <c r="O33" s="64"/>
      <c r="P33" s="74">
        <v>10931331</v>
      </c>
      <c r="Q33" s="64"/>
      <c r="R33" s="74">
        <v>10931331</v>
      </c>
    </row>
    <row r="34" spans="2:18" ht="21.75" x14ac:dyDescent="0.6">
      <c r="B34" s="110" t="s">
        <v>237</v>
      </c>
      <c r="C34" s="4"/>
      <c r="D34" s="77">
        <v>0</v>
      </c>
      <c r="E34" s="64"/>
      <c r="F34" s="77">
        <v>0</v>
      </c>
      <c r="G34" s="64"/>
      <c r="H34" s="77">
        <v>0</v>
      </c>
      <c r="I34" s="64"/>
      <c r="J34" s="77">
        <v>0</v>
      </c>
      <c r="K34" s="64"/>
      <c r="L34" s="84">
        <v>0</v>
      </c>
      <c r="M34" s="64"/>
      <c r="N34" s="77">
        <v>0</v>
      </c>
      <c r="O34" s="64"/>
      <c r="P34" s="77">
        <v>2723630</v>
      </c>
      <c r="Q34" s="64"/>
      <c r="R34" s="77">
        <v>2723630</v>
      </c>
    </row>
    <row r="35" spans="2:18" ht="21.75" x14ac:dyDescent="0.6">
      <c r="B35" s="111" t="s">
        <v>273</v>
      </c>
      <c r="C35" s="4"/>
      <c r="D35" s="74">
        <v>0</v>
      </c>
      <c r="E35" s="119"/>
      <c r="F35" s="74">
        <v>0</v>
      </c>
      <c r="G35" s="119"/>
      <c r="H35" s="74">
        <v>138119</v>
      </c>
      <c r="I35" s="119"/>
      <c r="J35" s="74">
        <v>138119</v>
      </c>
      <c r="K35" s="119"/>
      <c r="L35" s="83">
        <v>0</v>
      </c>
      <c r="M35" s="119"/>
      <c r="N35" s="74">
        <v>0</v>
      </c>
      <c r="O35" s="119"/>
      <c r="P35" s="74">
        <v>138119</v>
      </c>
      <c r="Q35" s="119"/>
      <c r="R35" s="74">
        <v>138119</v>
      </c>
    </row>
    <row r="36" spans="2:18" ht="21.75" x14ac:dyDescent="0.6">
      <c r="B36" s="111" t="s">
        <v>270</v>
      </c>
      <c r="C36" s="4"/>
      <c r="D36" s="74">
        <v>0</v>
      </c>
      <c r="E36" s="119"/>
      <c r="F36" s="74">
        <v>-1476895</v>
      </c>
      <c r="G36" s="119"/>
      <c r="H36" s="74">
        <v>0</v>
      </c>
      <c r="I36" s="119"/>
      <c r="J36" s="74">
        <v>-1476895</v>
      </c>
      <c r="K36" s="119"/>
      <c r="L36" s="83">
        <v>0</v>
      </c>
      <c r="M36" s="119"/>
      <c r="N36" s="74">
        <v>-1476895</v>
      </c>
      <c r="O36" s="119"/>
      <c r="P36" s="74">
        <v>0</v>
      </c>
      <c r="Q36" s="119"/>
      <c r="R36" s="74">
        <v>-1476895</v>
      </c>
    </row>
    <row r="37" spans="2:18" ht="21.75" x14ac:dyDescent="0.6">
      <c r="B37" s="111" t="s">
        <v>221</v>
      </c>
      <c r="C37" s="4"/>
      <c r="D37" s="74">
        <v>0</v>
      </c>
      <c r="E37" s="119"/>
      <c r="F37" s="74">
        <v>0</v>
      </c>
      <c r="G37" s="119"/>
      <c r="H37" s="74">
        <v>0</v>
      </c>
      <c r="I37" s="119"/>
      <c r="J37" s="74">
        <v>0</v>
      </c>
      <c r="K37" s="119"/>
      <c r="L37" s="83">
        <v>280250</v>
      </c>
      <c r="M37" s="119"/>
      <c r="N37" s="74">
        <v>0</v>
      </c>
      <c r="O37" s="119"/>
      <c r="P37" s="74">
        <v>-2250848</v>
      </c>
      <c r="Q37" s="119"/>
      <c r="R37" s="74">
        <v>-1970598</v>
      </c>
    </row>
    <row r="38" spans="2:18" ht="21.75" x14ac:dyDescent="0.6">
      <c r="B38" s="111" t="s">
        <v>239</v>
      </c>
      <c r="C38" s="4"/>
      <c r="D38" s="74">
        <v>0</v>
      </c>
      <c r="E38" s="119"/>
      <c r="F38" s="74">
        <v>0</v>
      </c>
      <c r="G38" s="119"/>
      <c r="H38" s="74">
        <v>0</v>
      </c>
      <c r="I38" s="119"/>
      <c r="J38" s="74">
        <v>0</v>
      </c>
      <c r="K38" s="119"/>
      <c r="L38" s="83">
        <v>0</v>
      </c>
      <c r="M38" s="119"/>
      <c r="N38" s="74">
        <v>0</v>
      </c>
      <c r="O38" s="119"/>
      <c r="P38" s="74">
        <v>-314019162</v>
      </c>
      <c r="Q38" s="119"/>
      <c r="R38" s="74">
        <v>-314019162</v>
      </c>
    </row>
    <row r="39" spans="2:18" x14ac:dyDescent="0.6">
      <c r="D39" s="85"/>
      <c r="E39" s="85"/>
      <c r="F39" s="85"/>
      <c r="G39" s="85"/>
      <c r="H39" s="85"/>
      <c r="I39" s="85"/>
      <c r="J39" s="85"/>
      <c r="K39" s="85"/>
      <c r="L39" s="86"/>
      <c r="M39" s="85"/>
      <c r="N39" s="85"/>
      <c r="O39" s="85"/>
      <c r="P39" s="85"/>
      <c r="Q39" s="85"/>
      <c r="R39" s="85"/>
    </row>
    <row r="40" spans="2:18" ht="24.75" thickBot="1" x14ac:dyDescent="0.65">
      <c r="B40" s="23" t="s">
        <v>144</v>
      </c>
      <c r="D40" s="70">
        <f>SUM(D9:D39)</f>
        <v>349281148</v>
      </c>
      <c r="E40" s="71"/>
      <c r="F40" s="70">
        <f>SUM(F9:F39)</f>
        <v>235452786</v>
      </c>
      <c r="G40" s="71"/>
      <c r="H40" s="70">
        <f>SUM(H9:H39)</f>
        <v>40269243</v>
      </c>
      <c r="I40" s="71"/>
      <c r="J40" s="70">
        <f>SUM(J9:J39)</f>
        <v>625003177</v>
      </c>
      <c r="K40" s="71"/>
      <c r="L40" s="87">
        <f>SUM(L9:L39)</f>
        <v>76110030950</v>
      </c>
      <c r="M40" s="71"/>
      <c r="N40" s="70">
        <f>SUM(N9:N39)</f>
        <v>235452786</v>
      </c>
      <c r="O40" s="71"/>
      <c r="P40" s="70">
        <f>SUM(P9:P39)</f>
        <v>-25583420624</v>
      </c>
      <c r="Q40" s="71"/>
      <c r="R40" s="70">
        <f>SUM(R9:R39)</f>
        <v>50762063112</v>
      </c>
    </row>
    <row r="41" spans="2:18" ht="21.75" thickTop="1" x14ac:dyDescent="0.6"/>
    <row r="42" spans="2:18" ht="30" x14ac:dyDescent="0.75">
      <c r="J42" s="47">
        <v>14</v>
      </c>
    </row>
  </sheetData>
  <sortState xmlns:xlrd2="http://schemas.microsoft.com/office/spreadsheetml/2017/richdata2" ref="B9:R39">
    <sortCondition descending="1" ref="R9:R39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75" bottom="0.75" header="0.3" footer="0.3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7"/>
  <sheetViews>
    <sheetView rightToLeft="1" view="pageBreakPreview" topLeftCell="A6" zoomScale="85" zoomScaleNormal="100" zoomScaleSheetLayoutView="85" workbookViewId="0">
      <selection activeCell="U15" sqref="U15"/>
    </sheetView>
  </sheetViews>
  <sheetFormatPr defaultRowHeight="21.75" customHeight="1" x14ac:dyDescent="0.55000000000000004"/>
  <cols>
    <col min="1" max="1" width="3" style="2" customWidth="1"/>
    <col min="2" max="2" width="42.7109375" style="2" customWidth="1"/>
    <col min="3" max="3" width="1" style="2" customWidth="1"/>
    <col min="4" max="4" width="21.42578125" style="2" bestFit="1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31" t="s">
        <v>159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2:28" ht="31.5" customHeight="1" x14ac:dyDescent="0.55000000000000004">
      <c r="B3" s="131" t="s">
        <v>64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2:28" ht="31.5" customHeight="1" x14ac:dyDescent="0.55000000000000004">
      <c r="B4" s="131" t="s">
        <v>266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2:28" ht="73.5" customHeight="1" x14ac:dyDescent="0.55000000000000004"/>
    <row r="6" spans="2:28" ht="30" x14ac:dyDescent="0.55000000000000004">
      <c r="B6" s="12" t="s">
        <v>258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21.75" customHeight="1" x14ac:dyDescent="0.55000000000000004">
      <c r="B8" s="135" t="s">
        <v>134</v>
      </c>
      <c r="C8" s="135" t="s">
        <v>134</v>
      </c>
      <c r="D8" s="135" t="s">
        <v>134</v>
      </c>
      <c r="F8" s="135" t="s">
        <v>66</v>
      </c>
      <c r="G8" s="135" t="s">
        <v>66</v>
      </c>
      <c r="H8" s="135" t="s">
        <v>66</v>
      </c>
      <c r="J8" s="135" t="s">
        <v>67</v>
      </c>
      <c r="K8" s="135" t="s">
        <v>67</v>
      </c>
      <c r="L8" s="135" t="s">
        <v>67</v>
      </c>
    </row>
    <row r="9" spans="2:28" s="37" customFormat="1" ht="50.25" customHeight="1" x14ac:dyDescent="0.6">
      <c r="B9" s="160" t="s">
        <v>135</v>
      </c>
      <c r="D9" s="160" t="s">
        <v>53</v>
      </c>
      <c r="F9" s="160" t="s">
        <v>136</v>
      </c>
      <c r="H9" s="160" t="s">
        <v>137</v>
      </c>
      <c r="J9" s="160" t="s">
        <v>136</v>
      </c>
      <c r="L9" s="160" t="s">
        <v>137</v>
      </c>
    </row>
    <row r="10" spans="2:28" s="4" customFormat="1" ht="21.75" customHeight="1" x14ac:dyDescent="0.55000000000000004">
      <c r="B10" s="109" t="s">
        <v>183</v>
      </c>
      <c r="D10" s="76" t="s">
        <v>73</v>
      </c>
      <c r="F10" s="75">
        <v>1947123283</v>
      </c>
      <c r="G10" s="64"/>
      <c r="H10" s="65" t="s">
        <v>73</v>
      </c>
      <c r="I10" s="64"/>
      <c r="J10" s="75">
        <v>20838908703</v>
      </c>
      <c r="L10" s="41"/>
    </row>
    <row r="11" spans="2:28" s="4" customFormat="1" ht="21.75" customHeight="1" x14ac:dyDescent="0.55000000000000004">
      <c r="B11" s="110" t="s">
        <v>198</v>
      </c>
      <c r="D11" s="76" t="s">
        <v>201</v>
      </c>
      <c r="F11" s="77">
        <v>537534237</v>
      </c>
      <c r="G11" s="64"/>
      <c r="H11" s="76" t="s">
        <v>73</v>
      </c>
      <c r="I11" s="64"/>
      <c r="J11" s="77">
        <v>20660597277</v>
      </c>
      <c r="L11" s="33"/>
    </row>
    <row r="12" spans="2:28" s="4" customFormat="1" ht="21.75" customHeight="1" x14ac:dyDescent="0.55000000000000004">
      <c r="B12" s="110" t="s">
        <v>60</v>
      </c>
      <c r="D12" s="76" t="s">
        <v>246</v>
      </c>
      <c r="F12" s="77">
        <v>0</v>
      </c>
      <c r="G12" s="64"/>
      <c r="H12" s="76" t="s">
        <v>73</v>
      </c>
      <c r="I12" s="64"/>
      <c r="J12" s="77">
        <v>10852818331</v>
      </c>
      <c r="L12" s="33"/>
    </row>
    <row r="13" spans="2:28" s="4" customFormat="1" ht="21.75" customHeight="1" x14ac:dyDescent="0.55000000000000004">
      <c r="B13" s="111" t="s">
        <v>206</v>
      </c>
      <c r="D13" s="129" t="s">
        <v>209</v>
      </c>
      <c r="F13" s="74">
        <v>109589040</v>
      </c>
      <c r="G13" s="64"/>
      <c r="H13" s="64" t="s">
        <v>73</v>
      </c>
      <c r="I13" s="64"/>
      <c r="J13" s="74">
        <v>10423578076</v>
      </c>
      <c r="L13" s="33"/>
    </row>
    <row r="14" spans="2:28" s="4" customFormat="1" ht="21.75" customHeight="1" x14ac:dyDescent="0.55000000000000004">
      <c r="B14" s="111" t="s">
        <v>225</v>
      </c>
      <c r="D14" s="76" t="s">
        <v>247</v>
      </c>
      <c r="F14" s="74">
        <v>0</v>
      </c>
      <c r="G14" s="64"/>
      <c r="H14" s="129" t="s">
        <v>73</v>
      </c>
      <c r="I14" s="64"/>
      <c r="J14" s="74">
        <v>4215923635</v>
      </c>
      <c r="L14" s="33"/>
    </row>
    <row r="15" spans="2:28" s="4" customFormat="1" ht="21.75" customHeight="1" x14ac:dyDescent="0.55000000000000004">
      <c r="B15" s="110" t="s">
        <v>210</v>
      </c>
      <c r="D15" s="76" t="s">
        <v>211</v>
      </c>
      <c r="F15" s="77">
        <v>410958904</v>
      </c>
      <c r="G15" s="64"/>
      <c r="H15" s="76" t="s">
        <v>73</v>
      </c>
      <c r="I15" s="64"/>
      <c r="J15" s="77">
        <v>3251506848</v>
      </c>
      <c r="L15" s="33"/>
    </row>
    <row r="16" spans="2:28" s="4" customFormat="1" ht="21.75" customHeight="1" x14ac:dyDescent="0.55000000000000004">
      <c r="B16" s="111" t="s">
        <v>198</v>
      </c>
      <c r="D16" s="76" t="s">
        <v>199</v>
      </c>
      <c r="F16" s="74">
        <v>2599</v>
      </c>
      <c r="G16" s="64"/>
      <c r="H16" s="129" t="s">
        <v>73</v>
      </c>
      <c r="I16" s="64"/>
      <c r="J16" s="74">
        <v>1973232352</v>
      </c>
      <c r="L16" s="33"/>
    </row>
    <row r="17" spans="2:12" s="4" customFormat="1" ht="21.75" customHeight="1" x14ac:dyDescent="0.55000000000000004">
      <c r="B17" s="110" t="s">
        <v>186</v>
      </c>
      <c r="D17" s="76" t="s">
        <v>217</v>
      </c>
      <c r="F17" s="77">
        <v>474126023</v>
      </c>
      <c r="G17" s="64"/>
      <c r="H17" s="76" t="s">
        <v>73</v>
      </c>
      <c r="I17" s="64"/>
      <c r="J17" s="77">
        <v>1166090404</v>
      </c>
    </row>
    <row r="18" spans="2:12" s="4" customFormat="1" ht="21.75" customHeight="1" x14ac:dyDescent="0.55000000000000004">
      <c r="B18" s="110" t="s">
        <v>186</v>
      </c>
      <c r="D18" s="76" t="s">
        <v>187</v>
      </c>
      <c r="F18" s="77">
        <v>14794</v>
      </c>
      <c r="G18" s="64"/>
      <c r="H18" s="76" t="s">
        <v>73</v>
      </c>
      <c r="I18" s="64"/>
      <c r="J18" s="77">
        <v>630794699</v>
      </c>
      <c r="L18" s="33" t="s">
        <v>73</v>
      </c>
    </row>
    <row r="19" spans="2:12" s="4" customFormat="1" ht="21.75" customHeight="1" x14ac:dyDescent="0.55000000000000004">
      <c r="B19" s="110" t="s">
        <v>263</v>
      </c>
      <c r="D19" s="76" t="s">
        <v>264</v>
      </c>
      <c r="F19" s="77">
        <v>71013698</v>
      </c>
      <c r="G19" s="64"/>
      <c r="H19" s="76" t="s">
        <v>73</v>
      </c>
      <c r="I19" s="64"/>
      <c r="J19" s="77">
        <v>71013698</v>
      </c>
    </row>
    <row r="20" spans="2:12" s="4" customFormat="1" ht="21.75" customHeight="1" x14ac:dyDescent="0.55000000000000004">
      <c r="B20" s="110" t="s">
        <v>206</v>
      </c>
      <c r="D20" s="76" t="s">
        <v>207</v>
      </c>
      <c r="F20" s="77">
        <v>23631</v>
      </c>
      <c r="G20" s="64"/>
      <c r="H20" s="76" t="s">
        <v>73</v>
      </c>
      <c r="I20" s="64"/>
      <c r="J20" s="77">
        <v>11836377</v>
      </c>
      <c r="L20" s="4" t="s">
        <v>73</v>
      </c>
    </row>
    <row r="21" spans="2:12" s="4" customFormat="1" ht="21.75" customHeight="1" x14ac:dyDescent="0.55000000000000004">
      <c r="B21" s="110" t="s">
        <v>203</v>
      </c>
      <c r="D21" s="76" t="s">
        <v>204</v>
      </c>
      <c r="F21" s="77">
        <v>982</v>
      </c>
      <c r="G21" s="64"/>
      <c r="H21" s="76" t="s">
        <v>73</v>
      </c>
      <c r="I21" s="64"/>
      <c r="J21" s="77">
        <v>2104719</v>
      </c>
      <c r="L21" s="33"/>
    </row>
    <row r="22" spans="2:12" s="4" customFormat="1" ht="21.75" customHeight="1" x14ac:dyDescent="0.55000000000000004">
      <c r="B22" s="110" t="s">
        <v>186</v>
      </c>
      <c r="D22" s="76" t="s">
        <v>190</v>
      </c>
      <c r="F22" s="77">
        <v>2956</v>
      </c>
      <c r="G22" s="64"/>
      <c r="H22" s="76" t="s">
        <v>73</v>
      </c>
      <c r="I22" s="64"/>
      <c r="J22" s="77">
        <v>127342</v>
      </c>
      <c r="L22" s="33"/>
    </row>
    <row r="23" spans="2:12" s="4" customFormat="1" ht="21.75" customHeight="1" x14ac:dyDescent="0.55000000000000004">
      <c r="B23" s="110" t="s">
        <v>212</v>
      </c>
      <c r="D23" s="76" t="s">
        <v>213</v>
      </c>
      <c r="F23" s="77">
        <v>23979</v>
      </c>
      <c r="G23" s="119"/>
      <c r="H23" s="76" t="s">
        <v>73</v>
      </c>
      <c r="I23" s="119"/>
      <c r="J23" s="77">
        <v>36613</v>
      </c>
      <c r="L23" s="4" t="s">
        <v>73</v>
      </c>
    </row>
    <row r="24" spans="2:12" s="4" customFormat="1" ht="21.75" customHeight="1" x14ac:dyDescent="0.55000000000000004">
      <c r="B24" s="33"/>
      <c r="D24" s="76"/>
      <c r="F24" s="77"/>
      <c r="G24" s="64"/>
      <c r="H24" s="76"/>
      <c r="I24" s="64"/>
      <c r="J24" s="77"/>
    </row>
    <row r="25" spans="2:12" ht="21.75" customHeight="1" thickBot="1" x14ac:dyDescent="0.6">
      <c r="B25" s="164" t="s">
        <v>144</v>
      </c>
      <c r="C25" s="164"/>
      <c r="D25" s="164"/>
      <c r="F25" s="70">
        <f>SUM(F10:F23)</f>
        <v>3550414126</v>
      </c>
      <c r="G25" s="71"/>
      <c r="H25" s="69"/>
      <c r="I25" s="71"/>
      <c r="J25" s="70">
        <f>SUM(J10:J23)</f>
        <v>74098569074</v>
      </c>
      <c r="L25" s="27"/>
    </row>
    <row r="26" spans="2:12" ht="21.75" customHeight="1" thickTop="1" x14ac:dyDescent="0.55000000000000004"/>
    <row r="27" spans="2:12" ht="30" x14ac:dyDescent="0.75">
      <c r="F27" s="51">
        <v>15</v>
      </c>
    </row>
  </sheetData>
  <sortState xmlns:xlrd2="http://schemas.microsoft.com/office/spreadsheetml/2017/richdata2" ref="B10:L23">
    <sortCondition descending="1" ref="J10:J23"/>
  </sortState>
  <mergeCells count="13">
    <mergeCell ref="B2:L2"/>
    <mergeCell ref="B3:L3"/>
    <mergeCell ref="B4:L4"/>
    <mergeCell ref="B25:D25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.75" bottom="0.75" header="0.3" footer="0.3"/>
  <pageSetup paperSize="9" scale="6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18"/>
  <sheetViews>
    <sheetView rightToLeft="1" view="pageBreakPreview" zoomScale="85" zoomScaleNormal="100" zoomScaleSheetLayoutView="85" workbookViewId="0">
      <selection activeCell="U15" sqref="U15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2.710937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31" t="s">
        <v>159</v>
      </c>
      <c r="C2" s="131"/>
      <c r="D2" s="131"/>
      <c r="E2" s="131"/>
      <c r="F2" s="131"/>
    </row>
    <row r="3" spans="2:28" ht="30" x14ac:dyDescent="0.55000000000000004">
      <c r="B3" s="131" t="s">
        <v>64</v>
      </c>
      <c r="C3" s="131"/>
      <c r="D3" s="131"/>
      <c r="E3" s="131"/>
      <c r="F3" s="131"/>
    </row>
    <row r="4" spans="2:28" ht="30" x14ac:dyDescent="0.55000000000000004">
      <c r="B4" s="131" t="s">
        <v>266</v>
      </c>
      <c r="C4" s="131"/>
      <c r="D4" s="131"/>
      <c r="E4" s="131"/>
      <c r="F4" s="131"/>
    </row>
    <row r="5" spans="2:28" ht="125.25" customHeight="1" x14ac:dyDescent="0.55000000000000004"/>
    <row r="6" spans="2:28" s="23" customFormat="1" ht="24" x14ac:dyDescent="0.6">
      <c r="B6" s="56" t="s">
        <v>259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55000000000000004">
      <c r="B8" s="165" t="s">
        <v>138</v>
      </c>
      <c r="D8" s="131" t="s">
        <v>66</v>
      </c>
      <c r="F8" s="131" t="s">
        <v>267</v>
      </c>
    </row>
    <row r="9" spans="2:28" ht="30" x14ac:dyDescent="0.55000000000000004">
      <c r="B9" s="166" t="s">
        <v>138</v>
      </c>
      <c r="D9" s="167" t="s">
        <v>56</v>
      </c>
      <c r="F9" s="167" t="s">
        <v>56</v>
      </c>
    </row>
    <row r="10" spans="2:28" x14ac:dyDescent="0.55000000000000004">
      <c r="B10" s="113" t="s">
        <v>248</v>
      </c>
      <c r="D10" s="79">
        <v>0</v>
      </c>
      <c r="E10" s="71"/>
      <c r="F10" s="79">
        <v>93159042</v>
      </c>
    </row>
    <row r="11" spans="2:28" x14ac:dyDescent="0.55000000000000004">
      <c r="B11" s="113" t="s">
        <v>139</v>
      </c>
      <c r="D11" s="79">
        <v>0</v>
      </c>
      <c r="E11" s="71"/>
      <c r="F11" s="79">
        <v>32136597</v>
      </c>
    </row>
    <row r="12" spans="2:28" x14ac:dyDescent="0.55000000000000004">
      <c r="B12" s="113" t="s">
        <v>140</v>
      </c>
      <c r="D12" s="79">
        <v>-15004432</v>
      </c>
      <c r="E12" s="71"/>
      <c r="F12" s="79">
        <v>424145</v>
      </c>
    </row>
    <row r="13" spans="2:28" x14ac:dyDescent="0.55000000000000004">
      <c r="B13" s="71"/>
      <c r="D13" s="79"/>
      <c r="E13" s="71"/>
      <c r="F13" s="79"/>
    </row>
    <row r="14" spans="2:28" ht="21.75" thickBot="1" x14ac:dyDescent="0.6">
      <c r="B14" s="116" t="s">
        <v>144</v>
      </c>
      <c r="D14" s="70">
        <f>SUM(D10:D12)</f>
        <v>-15004432</v>
      </c>
      <c r="E14" s="71"/>
      <c r="F14" s="70">
        <f>SUM(F10:F12)</f>
        <v>125719784</v>
      </c>
    </row>
    <row r="15" spans="2:28" ht="21.75" thickTop="1" x14ac:dyDescent="0.55000000000000004"/>
    <row r="16" spans="2:28" ht="23.25" customHeight="1" x14ac:dyDescent="0.55000000000000004"/>
    <row r="17" spans="4:4" ht="85.5" customHeight="1" x14ac:dyDescent="0.55000000000000004"/>
    <row r="18" spans="4:4" ht="30" x14ac:dyDescent="0.75">
      <c r="D18" s="47">
        <v>16</v>
      </c>
    </row>
  </sheetData>
  <sortState xmlns:xlrd2="http://schemas.microsoft.com/office/spreadsheetml/2017/richdata2" ref="F10:F12">
    <sortCondition descending="1" ref="F10:F12"/>
  </sortState>
  <mergeCells count="8"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2"/>
  <sheetViews>
    <sheetView rightToLeft="1" view="pageBreakPreview" zoomScale="85" zoomScaleNormal="85" zoomScaleSheetLayoutView="85" workbookViewId="0">
      <selection activeCell="U15" sqref="U15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9.1406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22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31" t="s">
        <v>159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3:17" ht="30" x14ac:dyDescent="0.55000000000000004">
      <c r="C3" s="131" t="s">
        <v>0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3:17" ht="30" x14ac:dyDescent="0.55000000000000004">
      <c r="C4" s="131" t="s">
        <v>266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46" t="s">
        <v>145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32" t="s">
        <v>153</v>
      </c>
      <c r="D9" s="133" t="s">
        <v>261</v>
      </c>
      <c r="E9" s="133" t="s">
        <v>2</v>
      </c>
      <c r="F9" s="133" t="s">
        <v>2</v>
      </c>
      <c r="G9" s="133" t="s">
        <v>2</v>
      </c>
      <c r="I9" s="133" t="s">
        <v>3</v>
      </c>
      <c r="J9" s="133" t="s">
        <v>3</v>
      </c>
      <c r="K9" s="133" t="s">
        <v>3</v>
      </c>
      <c r="M9" s="133" t="s">
        <v>267</v>
      </c>
      <c r="N9" s="133" t="s">
        <v>4</v>
      </c>
      <c r="O9" s="133" t="s">
        <v>4</v>
      </c>
      <c r="P9" s="133" t="s">
        <v>4</v>
      </c>
      <c r="Q9" s="133" t="s">
        <v>4</v>
      </c>
    </row>
    <row r="10" spans="3:17" s="6" customFormat="1" ht="44.25" customHeight="1" x14ac:dyDescent="0.25">
      <c r="C10" s="132"/>
      <c r="D10" s="10"/>
      <c r="E10" s="134" t="s">
        <v>6</v>
      </c>
      <c r="F10" s="10"/>
      <c r="G10" s="134" t="s">
        <v>7</v>
      </c>
      <c r="I10" s="134" t="s">
        <v>154</v>
      </c>
      <c r="J10" s="10"/>
      <c r="K10" s="134" t="s">
        <v>155</v>
      </c>
      <c r="M10" s="134" t="s">
        <v>6</v>
      </c>
      <c r="N10" s="10"/>
      <c r="O10" s="134" t="s">
        <v>7</v>
      </c>
      <c r="Q10" s="136" t="s">
        <v>11</v>
      </c>
    </row>
    <row r="11" spans="3:17" s="6" customFormat="1" ht="39.75" customHeight="1" x14ac:dyDescent="0.25">
      <c r="C11" s="132"/>
      <c r="D11" s="9"/>
      <c r="E11" s="135" t="s">
        <v>6</v>
      </c>
      <c r="F11" s="9"/>
      <c r="G11" s="135" t="s">
        <v>7</v>
      </c>
      <c r="I11" s="135"/>
      <c r="J11" s="9"/>
      <c r="K11" s="135"/>
      <c r="M11" s="135" t="s">
        <v>6</v>
      </c>
      <c r="N11" s="9"/>
      <c r="O11" s="135" t="s">
        <v>7</v>
      </c>
      <c r="Q11" s="137" t="s">
        <v>11</v>
      </c>
    </row>
    <row r="12" spans="3:17" x14ac:dyDescent="0.55000000000000004">
      <c r="C12" s="112" t="s">
        <v>149</v>
      </c>
      <c r="E12" s="79">
        <f>'اوراق مشارکت'!R23</f>
        <v>0</v>
      </c>
      <c r="F12" s="71"/>
      <c r="G12" s="79">
        <f>'اوراق مشارکت'!T23</f>
        <v>0</v>
      </c>
      <c r="H12" s="71"/>
      <c r="I12" s="79">
        <f>'اوراق مشارکت'!X23</f>
        <v>110240855363</v>
      </c>
      <c r="J12" s="71"/>
      <c r="K12" s="79">
        <f>'اوراق مشارکت'!AB23</f>
        <v>13828342033</v>
      </c>
      <c r="L12" s="71"/>
      <c r="M12" s="79">
        <f>'اوراق مشارکت'!AH23</f>
        <v>96452782573</v>
      </c>
      <c r="N12" s="71"/>
      <c r="O12" s="79">
        <f>'اوراق مشارکت'!AJ23</f>
        <v>96688235357</v>
      </c>
      <c r="P12" s="71"/>
      <c r="Q12" s="101">
        <f>O12/$O$18</f>
        <v>0.48780771363876307</v>
      </c>
    </row>
    <row r="13" spans="3:17" x14ac:dyDescent="0.55000000000000004">
      <c r="C13" s="114" t="s">
        <v>260</v>
      </c>
      <c r="E13" s="79">
        <f>سپرده!L26</f>
        <v>298030012340</v>
      </c>
      <c r="F13" s="71"/>
      <c r="G13" s="79">
        <f>E13</f>
        <v>298030012340</v>
      </c>
      <c r="H13" s="71"/>
      <c r="I13" s="79">
        <f>سپرده!N26</f>
        <v>1345753863869</v>
      </c>
      <c r="J13" s="71"/>
      <c r="K13" s="79">
        <f>سپرده!P26</f>
        <v>1594315981664</v>
      </c>
      <c r="L13" s="71"/>
      <c r="M13" s="108">
        <f>سپرده!R26</f>
        <v>49467894545</v>
      </c>
      <c r="O13" s="108">
        <f>M13</f>
        <v>49467894545</v>
      </c>
      <c r="P13" s="71"/>
      <c r="Q13" s="101">
        <f>O13/$O$18</f>
        <v>0.24957349203263618</v>
      </c>
    </row>
    <row r="14" spans="3:17" x14ac:dyDescent="0.55000000000000004">
      <c r="C14" s="114" t="s">
        <v>147</v>
      </c>
      <c r="E14" s="79">
        <f>سهام!G23</f>
        <v>29501928752</v>
      </c>
      <c r="F14" s="71"/>
      <c r="G14" s="79">
        <f>سهام!I23</f>
        <v>23714061439.23135</v>
      </c>
      <c r="H14" s="71"/>
      <c r="I14" s="79">
        <f>سهام!M23</f>
        <v>8530303467</v>
      </c>
      <c r="J14" s="71"/>
      <c r="K14" s="79">
        <f>سهام!Q23</f>
        <v>0</v>
      </c>
      <c r="L14" s="71"/>
      <c r="M14" s="79">
        <f>سهام!W23</f>
        <v>38032212630</v>
      </c>
      <c r="N14" s="71"/>
      <c r="O14" s="79">
        <f>سهام!Y23</f>
        <v>32053600394.722351</v>
      </c>
      <c r="P14" s="71"/>
      <c r="Q14" s="101">
        <f>O14/$O$18</f>
        <v>0.16171557444096071</v>
      </c>
    </row>
    <row r="15" spans="3:17" x14ac:dyDescent="0.55000000000000004">
      <c r="C15" s="113" t="s">
        <v>152</v>
      </c>
      <c r="E15" s="79">
        <f>'گواهی سپرده'!N13</f>
        <v>165000000000</v>
      </c>
      <c r="F15" s="79"/>
      <c r="G15" s="79">
        <f>'گواهی سپرده'!P13</f>
        <v>165000000000</v>
      </c>
      <c r="H15" s="79"/>
      <c r="I15" s="79">
        <f>'گواهی سپرده'!T15</f>
        <v>0</v>
      </c>
      <c r="J15" s="79"/>
      <c r="K15" s="79">
        <f>'گواهی سپرده'!X15</f>
        <v>145000000000</v>
      </c>
      <c r="L15" s="79"/>
      <c r="M15" s="79">
        <f>'گواهی سپرده'!AB15</f>
        <v>20000000000</v>
      </c>
      <c r="N15" s="79"/>
      <c r="O15" s="79">
        <f>'گواهی سپرده'!AD15</f>
        <v>20000000000</v>
      </c>
      <c r="P15" s="79"/>
      <c r="Q15" s="101">
        <f>O15/$O$18</f>
        <v>0.10090321988764002</v>
      </c>
    </row>
    <row r="16" spans="3:17" x14ac:dyDescent="0.55000000000000004">
      <c r="C16" s="113" t="s">
        <v>148</v>
      </c>
      <c r="E16" s="79">
        <v>0</v>
      </c>
      <c r="F16" s="71"/>
      <c r="G16" s="79">
        <v>0</v>
      </c>
      <c r="H16" s="71"/>
      <c r="I16" s="79">
        <v>0</v>
      </c>
      <c r="J16" s="71"/>
      <c r="K16" s="79">
        <v>0</v>
      </c>
      <c r="L16" s="71"/>
      <c r="M16" s="79">
        <v>0</v>
      </c>
      <c r="N16" s="71"/>
      <c r="O16" s="79">
        <v>0</v>
      </c>
      <c r="P16" s="71"/>
      <c r="Q16" s="101">
        <f>O16/$O$18</f>
        <v>0</v>
      </c>
    </row>
    <row r="17" spans="3:17" x14ac:dyDescent="0.55000000000000004">
      <c r="C17" s="113"/>
      <c r="E17" s="79"/>
      <c r="F17" s="71"/>
      <c r="G17" s="79"/>
      <c r="H17" s="71"/>
      <c r="I17" s="79"/>
      <c r="J17" s="71"/>
      <c r="K17" s="79"/>
      <c r="L17" s="71"/>
      <c r="M17" s="79"/>
      <c r="N17" s="71"/>
      <c r="O17" s="79"/>
      <c r="P17" s="71"/>
      <c r="Q17" s="101"/>
    </row>
    <row r="18" spans="3:17" ht="21.75" thickBot="1" x14ac:dyDescent="0.6">
      <c r="C18" s="113" t="s">
        <v>144</v>
      </c>
      <c r="D18" s="3">
        <f t="shared" ref="D18:P18" si="0">SUM(D12:D16)</f>
        <v>0</v>
      </c>
      <c r="E18" s="70">
        <f t="shared" si="0"/>
        <v>492531941092</v>
      </c>
      <c r="F18" s="79">
        <f t="shared" si="0"/>
        <v>0</v>
      </c>
      <c r="G18" s="70">
        <f t="shared" si="0"/>
        <v>486744073779.23132</v>
      </c>
      <c r="H18" s="79">
        <f t="shared" si="0"/>
        <v>0</v>
      </c>
      <c r="I18" s="70">
        <f t="shared" si="0"/>
        <v>1464525022699</v>
      </c>
      <c r="J18" s="79">
        <f t="shared" si="0"/>
        <v>0</v>
      </c>
      <c r="K18" s="70">
        <f t="shared" si="0"/>
        <v>1753144323697</v>
      </c>
      <c r="L18" s="79">
        <f t="shared" si="0"/>
        <v>0</v>
      </c>
      <c r="M18" s="70">
        <f>SUM(M12:M16)</f>
        <v>203952889748</v>
      </c>
      <c r="N18" s="79">
        <f t="shared" si="0"/>
        <v>0</v>
      </c>
      <c r="O18" s="70">
        <f>SUM(O12:O16)</f>
        <v>198209730296.72235</v>
      </c>
      <c r="P18" s="79">
        <f t="shared" si="0"/>
        <v>0</v>
      </c>
      <c r="Q18" s="102">
        <f>O18/$O$18</f>
        <v>1</v>
      </c>
    </row>
    <row r="19" spans="3:17" ht="21.75" thickTop="1" x14ac:dyDescent="0.55000000000000004"/>
    <row r="22" spans="3:17" ht="30" x14ac:dyDescent="0.75">
      <c r="I22" s="47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C25"/>
  <sheetViews>
    <sheetView rightToLeft="1" view="pageBreakPreview" topLeftCell="C1" zoomScale="85" zoomScaleNormal="85" zoomScaleSheetLayoutView="85" workbookViewId="0">
      <selection activeCell="U15" sqref="U15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4.28515625" style="2" customWidth="1"/>
    <col min="6" max="6" width="1" style="2" customWidth="1"/>
    <col min="7" max="7" width="18.42578125" style="2" bestFit="1" customWidth="1"/>
    <col min="8" max="8" width="1" style="2" customWidth="1"/>
    <col min="9" max="9" width="19.7109375" style="2" customWidth="1"/>
    <col min="10" max="10" width="1" style="2" customWidth="1"/>
    <col min="11" max="11" width="10.5703125" style="2" customWidth="1"/>
    <col min="12" max="12" width="0.85546875" style="2" customWidth="1"/>
    <col min="13" max="13" width="19.28515625" style="2" bestFit="1" customWidth="1"/>
    <col min="14" max="14" width="1" style="2" customWidth="1"/>
    <col min="15" max="15" width="13.28515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1.42578125" style="2" bestFit="1" customWidth="1"/>
    <col min="20" max="20" width="1" style="2" customWidth="1"/>
    <col min="21" max="21" width="11.28515625" style="2" customWidth="1"/>
    <col min="22" max="22" width="1" style="2" customWidth="1"/>
    <col min="23" max="23" width="17.7109375" style="2" customWidth="1"/>
    <col min="24" max="24" width="1" style="2" customWidth="1"/>
    <col min="25" max="25" width="17.140625" style="2" customWidth="1"/>
    <col min="26" max="26" width="1" style="2" customWidth="1"/>
    <col min="27" max="27" width="17.5703125" style="7" customWidth="1"/>
    <col min="28" max="28" width="1" style="2" customWidth="1"/>
    <col min="29" max="29" width="9.140625" style="2" customWidth="1"/>
    <col min="30" max="16384" width="9.140625" style="2"/>
  </cols>
  <sheetData>
    <row r="2" spans="3:27" ht="30" x14ac:dyDescent="0.55000000000000004">
      <c r="C2" s="131" t="s">
        <v>159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</row>
    <row r="3" spans="3:27" ht="30" x14ac:dyDescent="0.55000000000000004">
      <c r="C3" s="131" t="s">
        <v>0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</row>
    <row r="4" spans="3:27" ht="30" x14ac:dyDescent="0.55000000000000004">
      <c r="C4" s="131" t="s">
        <v>266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</row>
    <row r="5" spans="3:27" ht="30" x14ac:dyDescent="0.55000000000000004">
      <c r="C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3:27" ht="30" x14ac:dyDescent="0.55000000000000004">
      <c r="C6" s="12" t="s">
        <v>146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8" spans="3:27" s="6" customFormat="1" ht="34.5" customHeight="1" x14ac:dyDescent="0.25">
      <c r="C8" s="132" t="s">
        <v>1</v>
      </c>
      <c r="E8" s="133" t="s">
        <v>261</v>
      </c>
      <c r="F8" s="133" t="s">
        <v>2</v>
      </c>
      <c r="G8" s="133" t="s">
        <v>2</v>
      </c>
      <c r="H8" s="133" t="s">
        <v>2</v>
      </c>
      <c r="I8" s="133" t="s">
        <v>2</v>
      </c>
      <c r="J8" s="138"/>
      <c r="K8" s="133" t="s">
        <v>3</v>
      </c>
      <c r="L8" s="133" t="s">
        <v>3</v>
      </c>
      <c r="M8" s="133" t="s">
        <v>3</v>
      </c>
      <c r="N8" s="133" t="s">
        <v>3</v>
      </c>
      <c r="O8" s="133" t="s">
        <v>3</v>
      </c>
      <c r="P8" s="133" t="s">
        <v>3</v>
      </c>
      <c r="Q8" s="133" t="s">
        <v>3</v>
      </c>
      <c r="R8" s="138"/>
      <c r="S8" s="133" t="s">
        <v>267</v>
      </c>
      <c r="T8" s="133" t="s">
        <v>4</v>
      </c>
      <c r="U8" s="133" t="s">
        <v>4</v>
      </c>
      <c r="V8" s="133" t="s">
        <v>4</v>
      </c>
      <c r="W8" s="133" t="s">
        <v>4</v>
      </c>
      <c r="X8" s="133" t="s">
        <v>4</v>
      </c>
      <c r="Y8" s="133" t="s">
        <v>4</v>
      </c>
      <c r="Z8" s="133" t="s">
        <v>4</v>
      </c>
      <c r="AA8" s="133" t="s">
        <v>4</v>
      </c>
    </row>
    <row r="9" spans="3:27" s="6" customFormat="1" ht="44.25" customHeight="1" x14ac:dyDescent="0.25">
      <c r="C9" s="132" t="s">
        <v>1</v>
      </c>
      <c r="D9" s="138"/>
      <c r="E9" s="134" t="s">
        <v>5</v>
      </c>
      <c r="F9" s="139"/>
      <c r="G9" s="134" t="s">
        <v>6</v>
      </c>
      <c r="H9" s="10"/>
      <c r="I9" s="134" t="s">
        <v>7</v>
      </c>
      <c r="J9" s="138"/>
      <c r="K9" s="134" t="s">
        <v>8</v>
      </c>
      <c r="L9" s="134" t="s">
        <v>8</v>
      </c>
      <c r="M9" s="134" t="s">
        <v>8</v>
      </c>
      <c r="N9" s="10"/>
      <c r="O9" s="134" t="s">
        <v>9</v>
      </c>
      <c r="P9" s="134" t="s">
        <v>9</v>
      </c>
      <c r="Q9" s="134" t="s">
        <v>9</v>
      </c>
      <c r="R9" s="138"/>
      <c r="S9" s="134" t="s">
        <v>5</v>
      </c>
      <c r="T9" s="139"/>
      <c r="U9" s="134" t="s">
        <v>10</v>
      </c>
      <c r="V9" s="139"/>
      <c r="W9" s="134" t="s">
        <v>6</v>
      </c>
      <c r="X9" s="139"/>
      <c r="Y9" s="134" t="s">
        <v>7</v>
      </c>
      <c r="Z9" s="138"/>
      <c r="AA9" s="134" t="s">
        <v>11</v>
      </c>
    </row>
    <row r="10" spans="3:27" s="6" customFormat="1" ht="54" customHeight="1" x14ac:dyDescent="0.25">
      <c r="C10" s="132" t="s">
        <v>1</v>
      </c>
      <c r="D10" s="138"/>
      <c r="E10" s="135" t="s">
        <v>5</v>
      </c>
      <c r="F10" s="140"/>
      <c r="G10" s="135" t="s">
        <v>6</v>
      </c>
      <c r="H10" s="9"/>
      <c r="I10" s="135" t="s">
        <v>7</v>
      </c>
      <c r="J10" s="138"/>
      <c r="K10" s="135" t="s">
        <v>5</v>
      </c>
      <c r="L10" s="9"/>
      <c r="M10" s="135" t="s">
        <v>6</v>
      </c>
      <c r="N10" s="9"/>
      <c r="O10" s="135" t="s">
        <v>5</v>
      </c>
      <c r="P10" s="9"/>
      <c r="Q10" s="135" t="s">
        <v>12</v>
      </c>
      <c r="R10" s="138"/>
      <c r="S10" s="135" t="s">
        <v>5</v>
      </c>
      <c r="T10" s="140"/>
      <c r="U10" s="135" t="s">
        <v>10</v>
      </c>
      <c r="V10" s="140"/>
      <c r="W10" s="135" t="s">
        <v>6</v>
      </c>
      <c r="X10" s="140"/>
      <c r="Y10" s="135" t="s">
        <v>7</v>
      </c>
      <c r="Z10" s="138"/>
      <c r="AA10" s="135" t="s">
        <v>11</v>
      </c>
    </row>
    <row r="11" spans="3:27" x14ac:dyDescent="0.55000000000000004">
      <c r="C11" s="112" t="s">
        <v>84</v>
      </c>
      <c r="E11" s="79">
        <v>515788</v>
      </c>
      <c r="F11" s="71"/>
      <c r="G11" s="79">
        <v>9292424609</v>
      </c>
      <c r="H11" s="71"/>
      <c r="I11" s="79">
        <v>8464991703.7139997</v>
      </c>
      <c r="J11" s="71"/>
      <c r="K11" s="79">
        <v>0</v>
      </c>
      <c r="L11" s="71"/>
      <c r="M11" s="79">
        <v>0</v>
      </c>
      <c r="N11" s="71"/>
      <c r="O11" s="79">
        <v>0</v>
      </c>
      <c r="P11" s="71"/>
      <c r="Q11" s="79">
        <v>0</v>
      </c>
      <c r="R11" s="71"/>
      <c r="S11" s="79">
        <v>515788</v>
      </c>
      <c r="T11" s="71"/>
      <c r="U11" s="79">
        <v>16210</v>
      </c>
      <c r="V11" s="71"/>
      <c r="W11" s="79">
        <v>9292424609</v>
      </c>
      <c r="X11" s="71"/>
      <c r="Y11" s="79">
        <v>8311175985.2939997</v>
      </c>
      <c r="Z11" s="71"/>
      <c r="AA11" s="101">
        <v>3.9800000000000002E-2</v>
      </c>
    </row>
    <row r="12" spans="3:27" x14ac:dyDescent="0.55000000000000004">
      <c r="C12" s="113" t="s">
        <v>27</v>
      </c>
      <c r="E12" s="79">
        <v>250368</v>
      </c>
      <c r="F12" s="71"/>
      <c r="G12" s="79">
        <v>9728482333</v>
      </c>
      <c r="H12" s="71"/>
      <c r="I12" s="79">
        <v>5549986321.9200001</v>
      </c>
      <c r="J12" s="71"/>
      <c r="K12" s="79">
        <v>0</v>
      </c>
      <c r="L12" s="71"/>
      <c r="M12" s="79">
        <v>0</v>
      </c>
      <c r="N12" s="71"/>
      <c r="O12" s="79">
        <v>0</v>
      </c>
      <c r="P12" s="71"/>
      <c r="Q12" s="79">
        <v>0</v>
      </c>
      <c r="R12" s="71"/>
      <c r="S12" s="79">
        <v>250368</v>
      </c>
      <c r="T12" s="71"/>
      <c r="U12" s="79">
        <v>19940</v>
      </c>
      <c r="V12" s="71"/>
      <c r="W12" s="79">
        <v>9728482333</v>
      </c>
      <c r="X12" s="71"/>
      <c r="Y12" s="79">
        <v>4962633509.3760004</v>
      </c>
      <c r="Z12" s="71"/>
      <c r="AA12" s="101">
        <v>2.3800000000000002E-2</v>
      </c>
    </row>
    <row r="13" spans="3:27" x14ac:dyDescent="0.55000000000000004">
      <c r="C13" s="113" t="s">
        <v>22</v>
      </c>
      <c r="E13" s="79">
        <v>354847</v>
      </c>
      <c r="F13" s="71"/>
      <c r="G13" s="79">
        <v>4586052833</v>
      </c>
      <c r="H13" s="71"/>
      <c r="I13" s="79">
        <v>4772513484.5354996</v>
      </c>
      <c r="J13" s="71"/>
      <c r="K13" s="79">
        <v>0</v>
      </c>
      <c r="L13" s="71"/>
      <c r="M13" s="79">
        <v>0</v>
      </c>
      <c r="N13" s="71"/>
      <c r="O13" s="79">
        <v>0</v>
      </c>
      <c r="P13" s="71"/>
      <c r="Q13" s="79">
        <v>0</v>
      </c>
      <c r="R13" s="71"/>
      <c r="S13" s="79">
        <v>354847</v>
      </c>
      <c r="T13" s="71"/>
      <c r="U13" s="79">
        <v>13880</v>
      </c>
      <c r="V13" s="71"/>
      <c r="W13" s="79">
        <v>4586052833</v>
      </c>
      <c r="X13" s="71"/>
      <c r="Y13" s="79">
        <v>4895970965.658</v>
      </c>
      <c r="Z13" s="71"/>
      <c r="AA13" s="101">
        <v>2.35E-2</v>
      </c>
    </row>
    <row r="14" spans="3:27" x14ac:dyDescent="0.55000000000000004">
      <c r="C14" s="113" t="s">
        <v>23</v>
      </c>
      <c r="E14" s="79">
        <v>206830</v>
      </c>
      <c r="F14" s="71"/>
      <c r="G14" s="79">
        <v>4959602747</v>
      </c>
      <c r="H14" s="71"/>
      <c r="I14" s="79">
        <v>4050307421.5500002</v>
      </c>
      <c r="J14" s="71"/>
      <c r="K14" s="79">
        <v>0</v>
      </c>
      <c r="L14" s="71"/>
      <c r="M14" s="79">
        <v>0</v>
      </c>
      <c r="N14" s="71"/>
      <c r="O14" s="79">
        <v>0</v>
      </c>
      <c r="P14" s="71"/>
      <c r="Q14" s="79">
        <v>0</v>
      </c>
      <c r="R14" s="71"/>
      <c r="S14" s="79">
        <v>206830</v>
      </c>
      <c r="T14" s="71"/>
      <c r="U14" s="79">
        <v>18920</v>
      </c>
      <c r="V14" s="71"/>
      <c r="W14" s="79">
        <v>4959602747</v>
      </c>
      <c r="X14" s="71"/>
      <c r="Y14" s="79">
        <v>3889939919.5799999</v>
      </c>
      <c r="Z14" s="79"/>
      <c r="AA14" s="101">
        <v>1.8599999999999998E-2</v>
      </c>
    </row>
    <row r="15" spans="3:27" x14ac:dyDescent="0.55000000000000004">
      <c r="C15" s="114" t="s">
        <v>268</v>
      </c>
      <c r="E15" s="79">
        <v>0</v>
      </c>
      <c r="F15" s="71"/>
      <c r="G15" s="79">
        <v>0</v>
      </c>
      <c r="H15" s="71"/>
      <c r="I15" s="79">
        <v>0</v>
      </c>
      <c r="J15" s="71"/>
      <c r="K15" s="79">
        <v>150000</v>
      </c>
      <c r="L15" s="71"/>
      <c r="M15" s="79">
        <v>3002773939</v>
      </c>
      <c r="N15" s="71"/>
      <c r="O15" s="79">
        <v>0</v>
      </c>
      <c r="P15" s="71"/>
      <c r="Q15" s="79">
        <v>0</v>
      </c>
      <c r="R15" s="71"/>
      <c r="S15" s="79">
        <v>150000</v>
      </c>
      <c r="T15" s="71"/>
      <c r="U15" s="79">
        <v>21960</v>
      </c>
      <c r="V15" s="71"/>
      <c r="W15" s="79">
        <v>3002773939</v>
      </c>
      <c r="X15" s="71"/>
      <c r="Y15" s="79">
        <v>3274400700</v>
      </c>
      <c r="Z15" s="71"/>
      <c r="AA15" s="101">
        <v>1.5699999999999999E-2</v>
      </c>
    </row>
    <row r="16" spans="3:27" x14ac:dyDescent="0.55000000000000004">
      <c r="C16" s="113" t="s">
        <v>115</v>
      </c>
      <c r="E16" s="79">
        <v>0</v>
      </c>
      <c r="F16" s="71"/>
      <c r="G16" s="79">
        <v>0</v>
      </c>
      <c r="H16" s="71"/>
      <c r="I16" s="79">
        <v>0</v>
      </c>
      <c r="J16" s="71"/>
      <c r="K16" s="79">
        <v>107000</v>
      </c>
      <c r="L16" s="71"/>
      <c r="M16" s="79">
        <v>3035353576</v>
      </c>
      <c r="N16" s="71"/>
      <c r="O16" s="79">
        <v>0</v>
      </c>
      <c r="P16" s="71"/>
      <c r="Q16" s="79">
        <v>0</v>
      </c>
      <c r="R16" s="71"/>
      <c r="S16" s="79">
        <v>107000</v>
      </c>
      <c r="T16" s="71"/>
      <c r="U16" s="79">
        <v>29400</v>
      </c>
      <c r="V16" s="71"/>
      <c r="W16" s="79">
        <v>3035353576</v>
      </c>
      <c r="X16" s="71"/>
      <c r="Y16" s="79">
        <v>3127082490</v>
      </c>
      <c r="Z16" s="71"/>
      <c r="AA16" s="101">
        <v>1.4999999999999999E-2</v>
      </c>
    </row>
    <row r="17" spans="3:29" x14ac:dyDescent="0.55000000000000004">
      <c r="C17" s="113" t="s">
        <v>269</v>
      </c>
      <c r="E17" s="79">
        <v>0</v>
      </c>
      <c r="F17" s="71"/>
      <c r="G17" s="79">
        <v>0</v>
      </c>
      <c r="H17" s="71"/>
      <c r="I17" s="79">
        <v>0</v>
      </c>
      <c r="J17" s="71"/>
      <c r="K17" s="79">
        <v>38763</v>
      </c>
      <c r="L17" s="71"/>
      <c r="M17" s="79">
        <v>2492175952</v>
      </c>
      <c r="N17" s="71"/>
      <c r="O17" s="79">
        <v>0</v>
      </c>
      <c r="P17" s="71"/>
      <c r="Q17" s="79">
        <v>0</v>
      </c>
      <c r="R17" s="71"/>
      <c r="S17" s="79">
        <v>38763</v>
      </c>
      <c r="T17" s="71"/>
      <c r="U17" s="79">
        <v>69350</v>
      </c>
      <c r="V17" s="71"/>
      <c r="W17" s="79">
        <v>2492175952</v>
      </c>
      <c r="X17" s="71"/>
      <c r="Y17" s="79">
        <v>2672219176.4025002</v>
      </c>
      <c r="Z17" s="71"/>
      <c r="AA17" s="101">
        <v>1.2800000000000001E-2</v>
      </c>
    </row>
    <row r="18" spans="3:29" x14ac:dyDescent="0.55000000000000004">
      <c r="C18" s="114" t="s">
        <v>17</v>
      </c>
      <c r="E18" s="79">
        <v>40328</v>
      </c>
      <c r="F18" s="71"/>
      <c r="G18" s="79">
        <v>450891158</v>
      </c>
      <c r="H18" s="71"/>
      <c r="I18" s="79">
        <v>353576586.88800001</v>
      </c>
      <c r="J18" s="71"/>
      <c r="K18" s="79">
        <v>0</v>
      </c>
      <c r="L18" s="71"/>
      <c r="M18" s="79">
        <v>0</v>
      </c>
      <c r="N18" s="71"/>
      <c r="O18" s="79">
        <v>0</v>
      </c>
      <c r="P18" s="71"/>
      <c r="Q18" s="79">
        <v>0</v>
      </c>
      <c r="R18" s="71"/>
      <c r="S18" s="79">
        <v>40327</v>
      </c>
      <c r="T18" s="71"/>
      <c r="U18" s="79">
        <v>10930</v>
      </c>
      <c r="V18" s="71"/>
      <c r="W18" s="79">
        <v>450879977</v>
      </c>
      <c r="X18" s="71"/>
      <c r="Y18" s="79">
        <v>438151504.04549998</v>
      </c>
      <c r="Z18" s="71"/>
      <c r="AA18" s="101">
        <v>2.0999999999999999E-3</v>
      </c>
    </row>
    <row r="19" spans="3:29" x14ac:dyDescent="0.55000000000000004">
      <c r="C19" s="113" t="s">
        <v>28</v>
      </c>
      <c r="E19" s="79">
        <v>47893</v>
      </c>
      <c r="F19" s="71"/>
      <c r="G19" s="79">
        <v>402668280</v>
      </c>
      <c r="H19" s="71"/>
      <c r="I19" s="79">
        <v>444659062.31099999</v>
      </c>
      <c r="J19" s="71"/>
      <c r="K19" s="79">
        <v>0</v>
      </c>
      <c r="L19" s="71"/>
      <c r="M19" s="79">
        <v>0</v>
      </c>
      <c r="N19" s="71"/>
      <c r="O19" s="79">
        <v>0</v>
      </c>
      <c r="P19" s="71"/>
      <c r="Q19" s="79">
        <v>0</v>
      </c>
      <c r="R19" s="71"/>
      <c r="S19" s="79">
        <v>47892</v>
      </c>
      <c r="T19" s="71"/>
      <c r="U19" s="79">
        <v>8630</v>
      </c>
      <c r="V19" s="71"/>
      <c r="W19" s="79">
        <v>402659872</v>
      </c>
      <c r="X19" s="71"/>
      <c r="Y19" s="79">
        <v>410848777.63800001</v>
      </c>
      <c r="Z19" s="71"/>
      <c r="AA19" s="101">
        <v>2E-3</v>
      </c>
    </row>
    <row r="20" spans="3:29" x14ac:dyDescent="0.55000000000000004">
      <c r="C20" s="114" t="s">
        <v>18</v>
      </c>
      <c r="E20" s="79">
        <v>24261</v>
      </c>
      <c r="F20" s="71"/>
      <c r="G20" s="79">
        <v>80935327</v>
      </c>
      <c r="H20" s="71"/>
      <c r="I20" s="79">
        <v>77100920.618849993</v>
      </c>
      <c r="J20" s="71"/>
      <c r="K20" s="79">
        <v>0</v>
      </c>
      <c r="L20" s="71"/>
      <c r="M20" s="79">
        <v>0</v>
      </c>
      <c r="N20" s="71"/>
      <c r="O20" s="79">
        <v>0</v>
      </c>
      <c r="P20" s="71"/>
      <c r="Q20" s="79">
        <v>0</v>
      </c>
      <c r="R20" s="71"/>
      <c r="S20" s="79">
        <v>24261</v>
      </c>
      <c r="T20" s="71"/>
      <c r="U20" s="79">
        <v>2907</v>
      </c>
      <c r="V20" s="71"/>
      <c r="W20" s="79">
        <v>80935327</v>
      </c>
      <c r="X20" s="71"/>
      <c r="Y20" s="79">
        <v>70107092.974350005</v>
      </c>
      <c r="Z20" s="71"/>
      <c r="AA20" s="101">
        <v>2.9999999999999997E-4</v>
      </c>
    </row>
    <row r="21" spans="3:29" x14ac:dyDescent="0.55000000000000004">
      <c r="C21" s="114" t="s">
        <v>15</v>
      </c>
      <c r="E21" s="79">
        <v>44</v>
      </c>
      <c r="F21" s="71"/>
      <c r="G21" s="79">
        <v>871465</v>
      </c>
      <c r="H21" s="71"/>
      <c r="I21" s="79">
        <v>925937.69400000002</v>
      </c>
      <c r="J21" s="71"/>
      <c r="K21" s="79">
        <v>0</v>
      </c>
      <c r="L21" s="71"/>
      <c r="M21" s="79">
        <v>0</v>
      </c>
      <c r="N21" s="71"/>
      <c r="O21" s="79">
        <v>0</v>
      </c>
      <c r="P21" s="71"/>
      <c r="Q21" s="79">
        <v>0</v>
      </c>
      <c r="R21" s="71"/>
      <c r="S21" s="79">
        <v>44</v>
      </c>
      <c r="T21" s="71"/>
      <c r="U21" s="79">
        <v>24470</v>
      </c>
      <c r="V21" s="71"/>
      <c r="W21" s="79">
        <v>871465</v>
      </c>
      <c r="X21" s="71"/>
      <c r="Y21" s="79">
        <v>1070273.754</v>
      </c>
      <c r="Z21" s="71"/>
      <c r="AA21" s="101">
        <v>0</v>
      </c>
    </row>
    <row r="22" spans="3:29" x14ac:dyDescent="0.55000000000000004">
      <c r="C22" s="113"/>
      <c r="E22" s="79"/>
      <c r="F22" s="71"/>
      <c r="G22" s="79"/>
      <c r="H22" s="71"/>
      <c r="I22" s="79"/>
      <c r="J22" s="71"/>
      <c r="K22" s="79"/>
      <c r="L22" s="71"/>
      <c r="M22" s="79"/>
      <c r="N22" s="71"/>
      <c r="O22" s="79"/>
      <c r="P22" s="71"/>
      <c r="Q22" s="79"/>
      <c r="R22" s="71"/>
      <c r="S22" s="79"/>
      <c r="T22" s="71"/>
      <c r="U22" s="79"/>
      <c r="V22" s="71"/>
      <c r="W22" s="79"/>
      <c r="X22" s="71"/>
      <c r="Y22" s="79"/>
      <c r="Z22" s="71"/>
      <c r="AA22" s="101"/>
    </row>
    <row r="23" spans="3:29" ht="21.75" thickBot="1" x14ac:dyDescent="0.6">
      <c r="C23" s="113" t="s">
        <v>144</v>
      </c>
      <c r="E23" s="70">
        <f t="shared" ref="E23:AA23" si="0">SUM(E11:E21)</f>
        <v>1440359</v>
      </c>
      <c r="F23" s="79">
        <f t="shared" si="0"/>
        <v>0</v>
      </c>
      <c r="G23" s="70">
        <f t="shared" si="0"/>
        <v>29501928752</v>
      </c>
      <c r="H23" s="79">
        <f t="shared" si="0"/>
        <v>0</v>
      </c>
      <c r="I23" s="70">
        <f t="shared" si="0"/>
        <v>23714061439.23135</v>
      </c>
      <c r="J23" s="79">
        <f t="shared" si="0"/>
        <v>0</v>
      </c>
      <c r="K23" s="70">
        <f t="shared" si="0"/>
        <v>295763</v>
      </c>
      <c r="L23" s="79">
        <f t="shared" si="0"/>
        <v>0</v>
      </c>
      <c r="M23" s="70">
        <f t="shared" si="0"/>
        <v>8530303467</v>
      </c>
      <c r="N23" s="79">
        <f t="shared" si="0"/>
        <v>0</v>
      </c>
      <c r="O23" s="70">
        <f t="shared" si="0"/>
        <v>0</v>
      </c>
      <c r="P23" s="79">
        <f t="shared" si="0"/>
        <v>0</v>
      </c>
      <c r="Q23" s="70">
        <f t="shared" si="0"/>
        <v>0</v>
      </c>
      <c r="R23" s="79">
        <f t="shared" si="0"/>
        <v>0</v>
      </c>
      <c r="S23" s="70">
        <f t="shared" si="0"/>
        <v>1736120</v>
      </c>
      <c r="T23" s="79">
        <f t="shared" si="0"/>
        <v>0</v>
      </c>
      <c r="U23" s="70">
        <f t="shared" si="0"/>
        <v>236597</v>
      </c>
      <c r="V23" s="79">
        <f t="shared" si="0"/>
        <v>0</v>
      </c>
      <c r="W23" s="70">
        <f t="shared" si="0"/>
        <v>38032212630</v>
      </c>
      <c r="X23" s="79">
        <f t="shared" si="0"/>
        <v>0</v>
      </c>
      <c r="Y23" s="70">
        <f t="shared" si="0"/>
        <v>32053600394.722351</v>
      </c>
      <c r="Z23" s="79">
        <f t="shared" si="0"/>
        <v>0</v>
      </c>
      <c r="AA23" s="102">
        <f t="shared" si="0"/>
        <v>0.15360000000000001</v>
      </c>
      <c r="AC23" s="62"/>
    </row>
    <row r="24" spans="3:29" ht="21.75" thickTop="1" x14ac:dyDescent="0.55000000000000004">
      <c r="AA24" s="8"/>
    </row>
    <row r="25" spans="3:29" ht="30.75" customHeight="1" x14ac:dyDescent="0.95">
      <c r="O25" s="48">
        <v>2</v>
      </c>
    </row>
  </sheetData>
  <sortState xmlns:xlrd2="http://schemas.microsoft.com/office/spreadsheetml/2017/richdata2" ref="C11:AA21">
    <sortCondition descending="1" ref="Y11:Y21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7" right="0.7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8"/>
  <sheetViews>
    <sheetView rightToLeft="1" view="pageBreakPreview" topLeftCell="B1" zoomScale="85" zoomScaleNormal="100" zoomScaleSheetLayoutView="85" workbookViewId="0">
      <selection activeCell="U15" sqref="U15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1" t="s">
        <v>159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2:28" ht="30" x14ac:dyDescent="0.6">
      <c r="B3" s="131" t="s">
        <v>0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2:28" ht="30" x14ac:dyDescent="0.6">
      <c r="B4" s="131" t="s">
        <v>266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2:28" s="2" customFormat="1" ht="30" x14ac:dyDescent="0.55000000000000004">
      <c r="B5" s="1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2:28" s="2" customFormat="1" ht="30" x14ac:dyDescent="0.55000000000000004">
      <c r="B6" s="12" t="s">
        <v>156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8" spans="2:28" ht="24" customHeight="1" x14ac:dyDescent="0.6">
      <c r="B8" s="17"/>
      <c r="C8" s="13"/>
      <c r="D8" s="141" t="s">
        <v>261</v>
      </c>
      <c r="E8" s="141" t="s">
        <v>2</v>
      </c>
      <c r="F8" s="141" t="s">
        <v>2</v>
      </c>
      <c r="G8" s="141" t="s">
        <v>2</v>
      </c>
      <c r="H8" s="141" t="s">
        <v>2</v>
      </c>
      <c r="I8" s="141" t="s">
        <v>2</v>
      </c>
      <c r="J8" s="141" t="s">
        <v>2</v>
      </c>
      <c r="K8" s="13"/>
      <c r="L8" s="141" t="s">
        <v>267</v>
      </c>
      <c r="M8" s="141" t="s">
        <v>4</v>
      </c>
      <c r="N8" s="141" t="s">
        <v>4</v>
      </c>
      <c r="O8" s="141" t="s">
        <v>4</v>
      </c>
      <c r="P8" s="141" t="s">
        <v>4</v>
      </c>
      <c r="Q8" s="141" t="s">
        <v>4</v>
      </c>
      <c r="R8" s="141" t="s">
        <v>4</v>
      </c>
      <c r="S8" s="13"/>
    </row>
    <row r="9" spans="2:28" ht="30" x14ac:dyDescent="0.6">
      <c r="B9" s="16" t="s">
        <v>1</v>
      </c>
      <c r="C9" s="103"/>
      <c r="D9" s="16" t="s">
        <v>30</v>
      </c>
      <c r="E9" s="104"/>
      <c r="F9" s="16" t="s">
        <v>31</v>
      </c>
      <c r="G9" s="104"/>
      <c r="H9" s="16" t="s">
        <v>32</v>
      </c>
      <c r="I9" s="104"/>
      <c r="J9" s="16" t="s">
        <v>33</v>
      </c>
      <c r="K9" s="103"/>
      <c r="L9" s="16" t="s">
        <v>30</v>
      </c>
      <c r="M9" s="104"/>
      <c r="N9" s="16" t="s">
        <v>31</v>
      </c>
      <c r="O9" s="104"/>
      <c r="P9" s="16" t="s">
        <v>32</v>
      </c>
      <c r="Q9" s="104"/>
      <c r="R9" s="16" t="s">
        <v>33</v>
      </c>
      <c r="S9" s="13"/>
    </row>
    <row r="10" spans="2:28" x14ac:dyDescent="0.6">
      <c r="B10" s="81"/>
      <c r="C10" s="81"/>
      <c r="D10" s="81">
        <v>0</v>
      </c>
      <c r="E10" s="81"/>
      <c r="F10" s="81">
        <v>0</v>
      </c>
      <c r="G10" s="81"/>
      <c r="H10" s="81">
        <v>0</v>
      </c>
      <c r="I10" s="81"/>
      <c r="J10" s="81">
        <v>0</v>
      </c>
      <c r="K10" s="81"/>
      <c r="L10" s="81">
        <v>0</v>
      </c>
      <c r="M10" s="81"/>
      <c r="N10" s="81">
        <v>0</v>
      </c>
      <c r="O10" s="81"/>
      <c r="P10" s="81">
        <v>0</v>
      </c>
      <c r="Q10" s="81"/>
      <c r="R10" s="81">
        <v>0</v>
      </c>
    </row>
    <row r="11" spans="2:28" x14ac:dyDescent="0.6"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</row>
    <row r="12" spans="2:28" ht="26.25" customHeight="1" thickBot="1" x14ac:dyDescent="0.65">
      <c r="B12" s="18" t="s">
        <v>144</v>
      </c>
      <c r="C12" s="81"/>
      <c r="D12" s="105">
        <v>0</v>
      </c>
      <c r="E12" s="81"/>
      <c r="F12" s="105">
        <v>0</v>
      </c>
      <c r="G12" s="81"/>
      <c r="H12" s="105">
        <v>0</v>
      </c>
      <c r="I12" s="81"/>
      <c r="J12" s="105">
        <v>0</v>
      </c>
      <c r="K12" s="81"/>
      <c r="L12" s="105">
        <v>0</v>
      </c>
      <c r="M12" s="81"/>
      <c r="N12" s="105">
        <v>0</v>
      </c>
      <c r="O12" s="81"/>
      <c r="P12" s="105">
        <v>0</v>
      </c>
      <c r="Q12" s="81"/>
      <c r="R12" s="105">
        <v>0</v>
      </c>
    </row>
    <row r="13" spans="2:28" ht="21.75" thickTop="1" x14ac:dyDescent="0.6"/>
    <row r="18" spans="10:10" ht="30" x14ac:dyDescent="0.75">
      <c r="J18" s="47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30"/>
  <sheetViews>
    <sheetView rightToLeft="1" view="pageBreakPreview" zoomScale="70" zoomScaleNormal="70" zoomScaleSheetLayoutView="70" workbookViewId="0">
      <selection activeCell="U15" sqref="U15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8.7109375" style="1" bestFit="1" customWidth="1"/>
    <col min="23" max="23" width="1" style="1" customWidth="1"/>
    <col min="24" max="24" width="19.28515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8.710937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43" t="s">
        <v>159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</row>
    <row r="3" spans="2:38" ht="39" x14ac:dyDescent="0.6">
      <c r="B3" s="143" t="s">
        <v>0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</row>
    <row r="4" spans="2:38" ht="39" x14ac:dyDescent="0.6">
      <c r="B4" s="143" t="s">
        <v>266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</row>
    <row r="5" spans="2:38" ht="39" x14ac:dyDescent="0.6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</row>
    <row r="6" spans="2:38" ht="39" x14ac:dyDescent="0.6"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12" t="s">
        <v>249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31" t="s">
        <v>34</v>
      </c>
      <c r="C10" s="131" t="s">
        <v>34</v>
      </c>
      <c r="D10" s="131" t="s">
        <v>34</v>
      </c>
      <c r="E10" s="131" t="s">
        <v>34</v>
      </c>
      <c r="F10" s="131" t="s">
        <v>34</v>
      </c>
      <c r="G10" s="131" t="s">
        <v>34</v>
      </c>
      <c r="H10" s="131" t="s">
        <v>34</v>
      </c>
      <c r="I10" s="131" t="s">
        <v>34</v>
      </c>
      <c r="J10" s="131" t="s">
        <v>34</v>
      </c>
      <c r="K10" s="131" t="s">
        <v>34</v>
      </c>
      <c r="L10" s="131" t="s">
        <v>34</v>
      </c>
      <c r="M10" s="131" t="s">
        <v>34</v>
      </c>
      <c r="N10" s="131" t="s">
        <v>34</v>
      </c>
      <c r="P10" s="131" t="s">
        <v>261</v>
      </c>
      <c r="Q10" s="131" t="s">
        <v>2</v>
      </c>
      <c r="R10" s="131" t="s">
        <v>2</v>
      </c>
      <c r="S10" s="131" t="s">
        <v>2</v>
      </c>
      <c r="T10" s="131" t="s">
        <v>2</v>
      </c>
      <c r="V10" s="131" t="s">
        <v>3</v>
      </c>
      <c r="W10" s="131" t="s">
        <v>3</v>
      </c>
      <c r="X10" s="131" t="s">
        <v>3</v>
      </c>
      <c r="Y10" s="131" t="s">
        <v>3</v>
      </c>
      <c r="Z10" s="131" t="s">
        <v>3</v>
      </c>
      <c r="AA10" s="131" t="s">
        <v>3</v>
      </c>
      <c r="AB10" s="131" t="s">
        <v>3</v>
      </c>
      <c r="AD10" s="131" t="s">
        <v>267</v>
      </c>
      <c r="AE10" s="131" t="s">
        <v>4</v>
      </c>
      <c r="AF10" s="131" t="s">
        <v>4</v>
      </c>
      <c r="AG10" s="131" t="s">
        <v>4</v>
      </c>
      <c r="AH10" s="131" t="s">
        <v>4</v>
      </c>
      <c r="AI10" s="131" t="s">
        <v>4</v>
      </c>
      <c r="AJ10" s="131" t="s">
        <v>4</v>
      </c>
      <c r="AK10" s="131" t="s">
        <v>4</v>
      </c>
      <c r="AL10" s="131" t="s">
        <v>4</v>
      </c>
    </row>
    <row r="11" spans="2:38" s="14" customFormat="1" ht="45.75" customHeight="1" x14ac:dyDescent="0.6">
      <c r="B11" s="134" t="s">
        <v>35</v>
      </c>
      <c r="C11" s="19"/>
      <c r="D11" s="134" t="s">
        <v>36</v>
      </c>
      <c r="E11" s="19"/>
      <c r="F11" s="134" t="s">
        <v>37</v>
      </c>
      <c r="G11" s="19"/>
      <c r="H11" s="134" t="s">
        <v>38</v>
      </c>
      <c r="I11" s="19"/>
      <c r="J11" s="134" t="s">
        <v>151</v>
      </c>
      <c r="K11" s="19"/>
      <c r="L11" s="134" t="s">
        <v>40</v>
      </c>
      <c r="M11" s="19"/>
      <c r="N11" s="134" t="s">
        <v>33</v>
      </c>
      <c r="P11" s="134" t="s">
        <v>5</v>
      </c>
      <c r="Q11" s="19"/>
      <c r="R11" s="134" t="s">
        <v>6</v>
      </c>
      <c r="S11" s="19"/>
      <c r="T11" s="134" t="s">
        <v>7</v>
      </c>
      <c r="V11" s="134" t="s">
        <v>8</v>
      </c>
      <c r="W11" s="134" t="s">
        <v>8</v>
      </c>
      <c r="X11" s="134" t="s">
        <v>8</v>
      </c>
      <c r="Z11" s="134" t="s">
        <v>9</v>
      </c>
      <c r="AA11" s="134" t="s">
        <v>9</v>
      </c>
      <c r="AB11" s="134" t="s">
        <v>9</v>
      </c>
      <c r="AD11" s="134" t="s">
        <v>5</v>
      </c>
      <c r="AE11" s="19"/>
      <c r="AF11" s="134" t="s">
        <v>41</v>
      </c>
      <c r="AG11" s="19"/>
      <c r="AH11" s="134" t="s">
        <v>6</v>
      </c>
      <c r="AI11" s="19"/>
      <c r="AJ11" s="134" t="s">
        <v>7</v>
      </c>
      <c r="AK11" s="19"/>
      <c r="AL11" s="134" t="s">
        <v>11</v>
      </c>
    </row>
    <row r="12" spans="2:38" s="14" customFormat="1" ht="45.75" customHeight="1" x14ac:dyDescent="0.6">
      <c r="B12" s="135" t="s">
        <v>35</v>
      </c>
      <c r="C12" s="21"/>
      <c r="D12" s="135" t="s">
        <v>36</v>
      </c>
      <c r="E12" s="21"/>
      <c r="F12" s="135" t="s">
        <v>37</v>
      </c>
      <c r="G12" s="21"/>
      <c r="H12" s="135" t="s">
        <v>38</v>
      </c>
      <c r="I12" s="21"/>
      <c r="J12" s="135" t="s">
        <v>39</v>
      </c>
      <c r="K12" s="21"/>
      <c r="L12" s="135" t="s">
        <v>40</v>
      </c>
      <c r="M12" s="21"/>
      <c r="N12" s="135" t="s">
        <v>33</v>
      </c>
      <c r="P12" s="135" t="s">
        <v>5</v>
      </c>
      <c r="Q12" s="21"/>
      <c r="R12" s="135" t="s">
        <v>6</v>
      </c>
      <c r="S12" s="21"/>
      <c r="T12" s="135" t="s">
        <v>7</v>
      </c>
      <c r="V12" s="135" t="s">
        <v>5</v>
      </c>
      <c r="W12" s="21"/>
      <c r="X12" s="135" t="s">
        <v>6</v>
      </c>
      <c r="Z12" s="135" t="s">
        <v>5</v>
      </c>
      <c r="AA12" s="21"/>
      <c r="AB12" s="135" t="s">
        <v>12</v>
      </c>
      <c r="AD12" s="135" t="s">
        <v>5</v>
      </c>
      <c r="AE12" s="21"/>
      <c r="AF12" s="135" t="s">
        <v>41</v>
      </c>
      <c r="AG12" s="21"/>
      <c r="AH12" s="135" t="s">
        <v>6</v>
      </c>
      <c r="AI12" s="21"/>
      <c r="AJ12" s="135" t="s">
        <v>7</v>
      </c>
      <c r="AK12" s="21"/>
      <c r="AL12" s="135" t="s">
        <v>11</v>
      </c>
    </row>
    <row r="13" spans="2:38" x14ac:dyDescent="0.6">
      <c r="B13" s="99" t="s">
        <v>275</v>
      </c>
      <c r="C13" s="99"/>
      <c r="D13" s="99" t="s">
        <v>161</v>
      </c>
      <c r="E13" s="99"/>
      <c r="F13" s="99" t="s">
        <v>161</v>
      </c>
      <c r="G13" s="99"/>
      <c r="H13" s="99" t="s">
        <v>101</v>
      </c>
      <c r="I13" s="99"/>
      <c r="J13" s="99" t="s">
        <v>274</v>
      </c>
      <c r="K13" s="99"/>
      <c r="L13" s="99">
        <v>0</v>
      </c>
      <c r="M13" s="99"/>
      <c r="N13" s="99">
        <v>0</v>
      </c>
      <c r="O13" s="99"/>
      <c r="P13" s="99">
        <v>0</v>
      </c>
      <c r="Q13" s="99"/>
      <c r="R13" s="99">
        <v>0</v>
      </c>
      <c r="S13" s="99"/>
      <c r="T13" s="99">
        <v>0</v>
      </c>
      <c r="U13" s="99"/>
      <c r="V13" s="99">
        <v>22000</v>
      </c>
      <c r="W13" s="99"/>
      <c r="X13" s="99">
        <v>11771876630</v>
      </c>
      <c r="Y13" s="99"/>
      <c r="Z13" s="99">
        <v>8000</v>
      </c>
      <c r="AA13" s="99"/>
      <c r="AB13" s="99">
        <v>4294171544</v>
      </c>
      <c r="AC13" s="99"/>
      <c r="AD13" s="99">
        <v>14000</v>
      </c>
      <c r="AE13" s="99"/>
      <c r="AF13" s="99">
        <v>540390</v>
      </c>
      <c r="AG13" s="99"/>
      <c r="AH13" s="99">
        <v>7491194219</v>
      </c>
      <c r="AI13" s="99"/>
      <c r="AJ13" s="99">
        <v>7564088760</v>
      </c>
      <c r="AK13" s="100"/>
      <c r="AL13" s="101">
        <v>3.6200000000000003E-2</v>
      </c>
    </row>
    <row r="14" spans="2:38" x14ac:dyDescent="0.6">
      <c r="B14" s="99" t="s">
        <v>164</v>
      </c>
      <c r="C14" s="99"/>
      <c r="D14" s="99" t="s">
        <v>161</v>
      </c>
      <c r="E14" s="99"/>
      <c r="F14" s="99" t="s">
        <v>161</v>
      </c>
      <c r="G14" s="99"/>
      <c r="H14" s="99" t="s">
        <v>101</v>
      </c>
      <c r="I14" s="99"/>
      <c r="J14" s="99" t="s">
        <v>165</v>
      </c>
      <c r="K14" s="99"/>
      <c r="L14" s="99">
        <v>0</v>
      </c>
      <c r="M14" s="99"/>
      <c r="N14" s="99">
        <v>0</v>
      </c>
      <c r="O14" s="99"/>
      <c r="P14" s="99">
        <v>0</v>
      </c>
      <c r="Q14" s="99"/>
      <c r="R14" s="99">
        <v>0</v>
      </c>
      <c r="S14" s="99"/>
      <c r="T14" s="99">
        <v>0</v>
      </c>
      <c r="U14" s="99"/>
      <c r="V14" s="99">
        <v>14501</v>
      </c>
      <c r="W14" s="99"/>
      <c r="X14" s="99">
        <v>8062494685</v>
      </c>
      <c r="Y14" s="99"/>
      <c r="Z14" s="99">
        <v>7000</v>
      </c>
      <c r="AA14" s="99"/>
      <c r="AB14" s="99">
        <v>3902272590</v>
      </c>
      <c r="AC14" s="99"/>
      <c r="AD14" s="99">
        <v>7501</v>
      </c>
      <c r="AE14" s="99"/>
      <c r="AF14" s="99">
        <v>560280</v>
      </c>
      <c r="AG14" s="99"/>
      <c r="AH14" s="99">
        <v>4172150799</v>
      </c>
      <c r="AI14" s="99"/>
      <c r="AJ14" s="99">
        <v>4201898547</v>
      </c>
      <c r="AK14" s="100"/>
      <c r="AL14" s="101">
        <v>2.01E-2</v>
      </c>
    </row>
    <row r="15" spans="2:38" x14ac:dyDescent="0.6">
      <c r="B15" s="99" t="s">
        <v>170</v>
      </c>
      <c r="C15" s="99"/>
      <c r="D15" s="99" t="s">
        <v>161</v>
      </c>
      <c r="E15" s="99"/>
      <c r="F15" s="99" t="s">
        <v>161</v>
      </c>
      <c r="G15" s="99"/>
      <c r="H15" s="99" t="s">
        <v>101</v>
      </c>
      <c r="I15" s="99"/>
      <c r="J15" s="99" t="s">
        <v>171</v>
      </c>
      <c r="K15" s="99"/>
      <c r="L15" s="99">
        <v>0</v>
      </c>
      <c r="M15" s="99"/>
      <c r="N15" s="99">
        <v>0</v>
      </c>
      <c r="O15" s="99"/>
      <c r="P15" s="99">
        <v>0</v>
      </c>
      <c r="Q15" s="99"/>
      <c r="R15" s="99">
        <v>0</v>
      </c>
      <c r="S15" s="99"/>
      <c r="T15" s="99">
        <v>0</v>
      </c>
      <c r="U15" s="99"/>
      <c r="V15" s="99">
        <v>21200</v>
      </c>
      <c r="W15" s="99"/>
      <c r="X15" s="99">
        <v>11962644280</v>
      </c>
      <c r="Y15" s="99"/>
      <c r="Z15" s="99">
        <v>5500</v>
      </c>
      <c r="AA15" s="99"/>
      <c r="AB15" s="99">
        <v>3112330789</v>
      </c>
      <c r="AC15" s="99"/>
      <c r="AD15" s="99">
        <v>15700</v>
      </c>
      <c r="AE15" s="99"/>
      <c r="AF15" s="99">
        <v>570480</v>
      </c>
      <c r="AG15" s="99"/>
      <c r="AH15" s="99">
        <v>8859128075</v>
      </c>
      <c r="AI15" s="99"/>
      <c r="AJ15" s="99">
        <v>8954912627</v>
      </c>
      <c r="AK15" s="100"/>
      <c r="AL15" s="101">
        <v>4.2900000000000001E-2</v>
      </c>
    </row>
    <row r="16" spans="2:38" x14ac:dyDescent="0.6">
      <c r="B16" s="99" t="s">
        <v>172</v>
      </c>
      <c r="C16" s="99"/>
      <c r="D16" s="99" t="s">
        <v>161</v>
      </c>
      <c r="E16" s="99"/>
      <c r="F16" s="99" t="s">
        <v>161</v>
      </c>
      <c r="G16" s="99"/>
      <c r="H16" s="99" t="s">
        <v>86</v>
      </c>
      <c r="I16" s="99"/>
      <c r="J16" s="99" t="s">
        <v>173</v>
      </c>
      <c r="K16" s="99"/>
      <c r="L16" s="99">
        <v>0</v>
      </c>
      <c r="M16" s="99"/>
      <c r="N16" s="99">
        <v>0</v>
      </c>
      <c r="O16" s="99"/>
      <c r="P16" s="99">
        <v>0</v>
      </c>
      <c r="Q16" s="99"/>
      <c r="R16" s="99">
        <v>0</v>
      </c>
      <c r="S16" s="99"/>
      <c r="T16" s="99">
        <v>0</v>
      </c>
      <c r="U16" s="99"/>
      <c r="V16" s="99">
        <v>3000</v>
      </c>
      <c r="W16" s="99"/>
      <c r="X16" s="99">
        <v>1644297975</v>
      </c>
      <c r="Y16" s="99"/>
      <c r="Z16" s="99">
        <v>3000</v>
      </c>
      <c r="AA16" s="99"/>
      <c r="AB16" s="99">
        <v>1648351189</v>
      </c>
      <c r="AC16" s="99"/>
      <c r="AD16" s="99">
        <v>0</v>
      </c>
      <c r="AE16" s="99"/>
      <c r="AF16" s="99">
        <v>0</v>
      </c>
      <c r="AG16" s="99"/>
      <c r="AH16" s="99">
        <v>0</v>
      </c>
      <c r="AI16" s="99"/>
      <c r="AJ16" s="99">
        <v>0</v>
      </c>
      <c r="AK16" s="100"/>
      <c r="AL16" s="101">
        <v>0</v>
      </c>
    </row>
    <row r="17" spans="2:38" x14ac:dyDescent="0.6">
      <c r="B17" s="99" t="s">
        <v>167</v>
      </c>
      <c r="C17" s="99"/>
      <c r="D17" s="99" t="s">
        <v>161</v>
      </c>
      <c r="E17" s="99"/>
      <c r="F17" s="99" t="s">
        <v>161</v>
      </c>
      <c r="G17" s="99"/>
      <c r="H17" s="99" t="s">
        <v>168</v>
      </c>
      <c r="I17" s="99"/>
      <c r="J17" s="99" t="s">
        <v>169</v>
      </c>
      <c r="K17" s="99"/>
      <c r="L17" s="99">
        <v>0</v>
      </c>
      <c r="M17" s="99"/>
      <c r="N17" s="99">
        <v>0</v>
      </c>
      <c r="O17" s="99"/>
      <c r="P17" s="99">
        <v>0</v>
      </c>
      <c r="Q17" s="99"/>
      <c r="R17" s="99">
        <v>0</v>
      </c>
      <c r="S17" s="99"/>
      <c r="T17" s="99">
        <v>0</v>
      </c>
      <c r="U17" s="99"/>
      <c r="V17" s="99">
        <v>1417</v>
      </c>
      <c r="W17" s="99"/>
      <c r="X17" s="99">
        <v>830747241</v>
      </c>
      <c r="Y17" s="99"/>
      <c r="Z17" s="99">
        <v>1417</v>
      </c>
      <c r="AA17" s="99"/>
      <c r="AB17" s="99">
        <v>832592730</v>
      </c>
      <c r="AC17" s="99"/>
      <c r="AD17" s="99">
        <v>0</v>
      </c>
      <c r="AE17" s="99"/>
      <c r="AF17" s="99">
        <v>0</v>
      </c>
      <c r="AG17" s="99"/>
      <c r="AH17" s="99">
        <v>0</v>
      </c>
      <c r="AI17" s="99"/>
      <c r="AJ17" s="99">
        <v>0</v>
      </c>
      <c r="AK17" s="100"/>
      <c r="AL17" s="101">
        <v>0</v>
      </c>
    </row>
    <row r="18" spans="2:38" x14ac:dyDescent="0.6">
      <c r="B18" s="99" t="s">
        <v>273</v>
      </c>
      <c r="C18" s="99"/>
      <c r="D18" s="99" t="s">
        <v>161</v>
      </c>
      <c r="E18" s="99"/>
      <c r="F18" s="99" t="s">
        <v>161</v>
      </c>
      <c r="G18" s="99"/>
      <c r="H18" s="99" t="s">
        <v>101</v>
      </c>
      <c r="I18" s="99"/>
      <c r="J18" s="99" t="s">
        <v>274</v>
      </c>
      <c r="K18" s="99"/>
      <c r="L18" s="99">
        <v>0</v>
      </c>
      <c r="M18" s="99"/>
      <c r="N18" s="99">
        <v>0</v>
      </c>
      <c r="O18" s="99"/>
      <c r="P18" s="99">
        <v>0</v>
      </c>
      <c r="Q18" s="99"/>
      <c r="R18" s="99">
        <v>0</v>
      </c>
      <c r="S18" s="99"/>
      <c r="T18" s="99">
        <v>0</v>
      </c>
      <c r="U18" s="99"/>
      <c r="V18" s="99">
        <v>67</v>
      </c>
      <c r="W18" s="99"/>
      <c r="X18" s="99">
        <v>38485072</v>
      </c>
      <c r="Y18" s="99"/>
      <c r="Z18" s="99">
        <v>67</v>
      </c>
      <c r="AA18" s="99"/>
      <c r="AB18" s="99">
        <v>38623191</v>
      </c>
      <c r="AC18" s="99"/>
      <c r="AD18" s="99">
        <v>0</v>
      </c>
      <c r="AE18" s="99"/>
      <c r="AF18" s="99">
        <v>0</v>
      </c>
      <c r="AG18" s="99"/>
      <c r="AH18" s="99">
        <v>0</v>
      </c>
      <c r="AI18" s="99"/>
      <c r="AJ18" s="99">
        <v>0</v>
      </c>
      <c r="AK18" s="100"/>
      <c r="AL18" s="101">
        <v>0</v>
      </c>
    </row>
    <row r="19" spans="2:38" x14ac:dyDescent="0.6">
      <c r="B19" s="99" t="s">
        <v>270</v>
      </c>
      <c r="C19" s="99"/>
      <c r="D19" s="99" t="s">
        <v>161</v>
      </c>
      <c r="E19" s="99"/>
      <c r="F19" s="99" t="s">
        <v>161</v>
      </c>
      <c r="G19" s="99"/>
      <c r="H19" s="99" t="s">
        <v>271</v>
      </c>
      <c r="I19" s="99"/>
      <c r="J19" s="99" t="s">
        <v>272</v>
      </c>
      <c r="K19" s="99"/>
      <c r="L19" s="99">
        <v>0</v>
      </c>
      <c r="M19" s="99"/>
      <c r="N19" s="99">
        <v>0</v>
      </c>
      <c r="O19" s="99"/>
      <c r="P19" s="99">
        <v>0</v>
      </c>
      <c r="Q19" s="99"/>
      <c r="R19" s="99">
        <v>0</v>
      </c>
      <c r="S19" s="99"/>
      <c r="T19" s="99">
        <v>0</v>
      </c>
      <c r="U19" s="99"/>
      <c r="V19" s="99">
        <v>5500</v>
      </c>
      <c r="W19" s="99"/>
      <c r="X19" s="99">
        <v>2966814331</v>
      </c>
      <c r="Y19" s="99"/>
      <c r="Z19" s="99">
        <v>0</v>
      </c>
      <c r="AA19" s="99"/>
      <c r="AB19" s="99">
        <v>0</v>
      </c>
      <c r="AC19" s="99"/>
      <c r="AD19" s="99">
        <v>5500</v>
      </c>
      <c r="AE19" s="99"/>
      <c r="AF19" s="99">
        <v>539250</v>
      </c>
      <c r="AG19" s="99"/>
      <c r="AH19" s="99">
        <v>2966814331</v>
      </c>
      <c r="AI19" s="99"/>
      <c r="AJ19" s="99">
        <v>2965337435</v>
      </c>
      <c r="AK19" s="100"/>
      <c r="AL19" s="101">
        <v>1.4200000000000001E-2</v>
      </c>
    </row>
    <row r="20" spans="2:38" x14ac:dyDescent="0.6">
      <c r="B20" s="99" t="s">
        <v>176</v>
      </c>
      <c r="C20" s="99"/>
      <c r="D20" s="99" t="s">
        <v>161</v>
      </c>
      <c r="E20" s="99"/>
      <c r="F20" s="99" t="s">
        <v>161</v>
      </c>
      <c r="G20" s="99"/>
      <c r="H20" s="99" t="s">
        <v>177</v>
      </c>
      <c r="I20" s="99"/>
      <c r="J20" s="99" t="s">
        <v>178</v>
      </c>
      <c r="K20" s="99"/>
      <c r="L20" s="99">
        <v>18</v>
      </c>
      <c r="M20" s="99"/>
      <c r="N20" s="99">
        <v>18</v>
      </c>
      <c r="O20" s="99"/>
      <c r="P20" s="99">
        <v>0</v>
      </c>
      <c r="Q20" s="99"/>
      <c r="R20" s="99">
        <v>0</v>
      </c>
      <c r="S20" s="99"/>
      <c r="T20" s="99">
        <v>0</v>
      </c>
      <c r="U20" s="99"/>
      <c r="V20" s="99">
        <v>61000</v>
      </c>
      <c r="W20" s="99"/>
      <c r="X20" s="99">
        <v>58008012044</v>
      </c>
      <c r="Y20" s="99"/>
      <c r="Z20" s="99">
        <v>0</v>
      </c>
      <c r="AA20" s="99"/>
      <c r="AB20" s="99">
        <v>0</v>
      </c>
      <c r="AC20" s="99"/>
      <c r="AD20" s="99">
        <v>61000</v>
      </c>
      <c r="AE20" s="99"/>
      <c r="AF20" s="99">
        <v>950000</v>
      </c>
      <c r="AG20" s="99"/>
      <c r="AH20" s="99">
        <v>58008012044</v>
      </c>
      <c r="AI20" s="99"/>
      <c r="AJ20" s="99">
        <v>57939496562</v>
      </c>
      <c r="AK20" s="100"/>
      <c r="AL20" s="101">
        <v>0.27750000000000002</v>
      </c>
    </row>
    <row r="21" spans="2:38" x14ac:dyDescent="0.6">
      <c r="B21" s="99" t="s">
        <v>276</v>
      </c>
      <c r="C21" s="99"/>
      <c r="D21" s="99" t="s">
        <v>161</v>
      </c>
      <c r="E21" s="99"/>
      <c r="F21" s="99" t="s">
        <v>161</v>
      </c>
      <c r="G21" s="99"/>
      <c r="H21" s="99" t="s">
        <v>277</v>
      </c>
      <c r="I21" s="99"/>
      <c r="J21" s="99" t="s">
        <v>278</v>
      </c>
      <c r="K21" s="99"/>
      <c r="L21" s="99">
        <v>0</v>
      </c>
      <c r="M21" s="99"/>
      <c r="N21" s="99">
        <v>0</v>
      </c>
      <c r="O21" s="99"/>
      <c r="P21" s="99">
        <v>0</v>
      </c>
      <c r="Q21" s="99"/>
      <c r="R21" s="99">
        <v>0</v>
      </c>
      <c r="S21" s="99"/>
      <c r="T21" s="99">
        <v>0</v>
      </c>
      <c r="U21" s="99"/>
      <c r="V21" s="99">
        <v>27300</v>
      </c>
      <c r="W21" s="99"/>
      <c r="X21" s="99">
        <v>14955483105</v>
      </c>
      <c r="Y21" s="99"/>
      <c r="Z21" s="99">
        <v>0</v>
      </c>
      <c r="AA21" s="99"/>
      <c r="AB21" s="99">
        <v>0</v>
      </c>
      <c r="AC21" s="99"/>
      <c r="AD21" s="99">
        <v>27300</v>
      </c>
      <c r="AE21" s="99"/>
      <c r="AF21" s="99">
        <v>551840</v>
      </c>
      <c r="AG21" s="99"/>
      <c r="AH21" s="99">
        <v>14955483105</v>
      </c>
      <c r="AI21" s="99"/>
      <c r="AJ21" s="99">
        <v>15062501426</v>
      </c>
      <c r="AK21" s="100"/>
      <c r="AL21" s="101">
        <v>7.2099999999999997E-2</v>
      </c>
    </row>
    <row r="22" spans="2:38" x14ac:dyDescent="0.6"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100"/>
      <c r="AL22" s="101"/>
    </row>
    <row r="23" spans="2:38" ht="27" thickBot="1" x14ac:dyDescent="0.65">
      <c r="B23" s="142" t="s">
        <v>144</v>
      </c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00"/>
      <c r="P23" s="70">
        <f>SUM(P13:P21)</f>
        <v>0</v>
      </c>
      <c r="Q23" s="71"/>
      <c r="R23" s="70">
        <f>SUM(R13:R21)</f>
        <v>0</v>
      </c>
      <c r="S23" s="71"/>
      <c r="T23" s="70">
        <f>SUM(T13:T21)</f>
        <v>0</v>
      </c>
      <c r="U23" s="71"/>
      <c r="V23" s="70">
        <f>SUM(V13:V21)</f>
        <v>155985</v>
      </c>
      <c r="W23" s="71"/>
      <c r="X23" s="70">
        <f>SUM(X13:X21)</f>
        <v>110240855363</v>
      </c>
      <c r="Y23" s="71"/>
      <c r="Z23" s="70">
        <f>SUM(Z13:Z21)</f>
        <v>24984</v>
      </c>
      <c r="AA23" s="71"/>
      <c r="AB23" s="70">
        <f>SUM(AB13:AB21)</f>
        <v>13828342033</v>
      </c>
      <c r="AC23" s="71"/>
      <c r="AD23" s="70">
        <f>SUM(AD13:AD21)</f>
        <v>131001</v>
      </c>
      <c r="AE23" s="69"/>
      <c r="AF23" s="70"/>
      <c r="AG23" s="71"/>
      <c r="AH23" s="70">
        <f>SUM(AH13:AH21)</f>
        <v>96452782573</v>
      </c>
      <c r="AI23" s="71"/>
      <c r="AJ23" s="70">
        <f>SUM(AJ13:AJ21)</f>
        <v>96688235357</v>
      </c>
      <c r="AK23" s="71"/>
      <c r="AL23" s="102">
        <f>SUM(AL13:AL21)</f>
        <v>0.46300000000000002</v>
      </c>
    </row>
    <row r="24" spans="2:38" ht="21" customHeight="1" thickTop="1" x14ac:dyDescent="0.6"/>
    <row r="30" spans="2:38" ht="33" x14ac:dyDescent="0.8">
      <c r="T30" s="50">
        <v>4</v>
      </c>
    </row>
  </sheetData>
  <sortState xmlns:xlrd2="http://schemas.microsoft.com/office/spreadsheetml/2017/richdata2" ref="B13:AL22">
    <sortCondition descending="1" ref="AB13:AB22"/>
  </sortState>
  <mergeCells count="29">
    <mergeCell ref="B23:N23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4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1"/>
  <sheetViews>
    <sheetView rightToLeft="1" view="pageBreakPreview" topLeftCell="B1" zoomScale="85" zoomScaleNormal="70" zoomScaleSheetLayoutView="85" workbookViewId="0">
      <selection activeCell="U15" sqref="U15"/>
    </sheetView>
  </sheetViews>
  <sheetFormatPr defaultRowHeight="21" x14ac:dyDescent="0.6"/>
  <cols>
    <col min="1" max="1" width="4.7109375" style="1" customWidth="1"/>
    <col min="2" max="2" width="45.85546875" style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12.7109375" style="1" bestFit="1" customWidth="1"/>
    <col min="13" max="13" width="1" style="1" customWidth="1"/>
    <col min="14" max="14" width="20.8554687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.140625" style="1" bestFit="1" customWidth="1"/>
    <col min="19" max="19" width="1" style="1" customWidth="1"/>
    <col min="20" max="20" width="19" style="1" customWidth="1"/>
    <col min="21" max="21" width="1" style="1" customWidth="1"/>
    <col min="22" max="22" width="11.5703125" style="1" bestFit="1" customWidth="1"/>
    <col min="23" max="23" width="1" style="1" customWidth="1"/>
    <col min="24" max="24" width="21.28515625" style="1" bestFit="1" customWidth="1"/>
    <col min="25" max="25" width="1" style="1" customWidth="1"/>
    <col min="26" max="26" width="12.7109375" style="1" bestFit="1" customWidth="1"/>
    <col min="27" max="27" width="1" style="1" customWidth="1"/>
    <col min="28" max="28" width="21" style="1" customWidth="1"/>
    <col min="29" max="29" width="1" style="1" customWidth="1"/>
    <col min="30" max="30" width="21.1406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43" t="s">
        <v>159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</row>
    <row r="3" spans="2:32" ht="39" x14ac:dyDescent="0.6">
      <c r="B3" s="143" t="s">
        <v>0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</row>
    <row r="4" spans="2:32" ht="39" x14ac:dyDescent="0.6">
      <c r="B4" s="143" t="s">
        <v>266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</row>
    <row r="5" spans="2:32" ht="39" x14ac:dyDescent="0.6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</row>
    <row r="6" spans="2:32" ht="39" x14ac:dyDescent="0.6"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250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4" customFormat="1" ht="31.5" customHeight="1" x14ac:dyDescent="0.6">
      <c r="B10" s="144" t="s">
        <v>47</v>
      </c>
      <c r="C10" s="144" t="s">
        <v>47</v>
      </c>
      <c r="D10" s="144" t="s">
        <v>47</v>
      </c>
      <c r="E10" s="144" t="s">
        <v>47</v>
      </c>
      <c r="F10" s="144" t="s">
        <v>47</v>
      </c>
      <c r="G10" s="144" t="s">
        <v>47</v>
      </c>
      <c r="H10" s="144" t="s">
        <v>47</v>
      </c>
      <c r="I10" s="144" t="s">
        <v>47</v>
      </c>
      <c r="J10" s="144" t="s">
        <v>47</v>
      </c>
      <c r="K10" s="20"/>
      <c r="L10" s="144" t="s">
        <v>261</v>
      </c>
      <c r="M10" s="144" t="s">
        <v>2</v>
      </c>
      <c r="N10" s="144" t="s">
        <v>2</v>
      </c>
      <c r="O10" s="144" t="s">
        <v>2</v>
      </c>
      <c r="P10" s="144" t="s">
        <v>2</v>
      </c>
      <c r="Q10" s="20"/>
      <c r="R10" s="144" t="s">
        <v>3</v>
      </c>
      <c r="S10" s="144" t="s">
        <v>3</v>
      </c>
      <c r="T10" s="144" t="s">
        <v>3</v>
      </c>
      <c r="U10" s="144" t="s">
        <v>3</v>
      </c>
      <c r="V10" s="144" t="s">
        <v>3</v>
      </c>
      <c r="W10" s="144" t="s">
        <v>3</v>
      </c>
      <c r="X10" s="144" t="s">
        <v>3</v>
      </c>
      <c r="Y10" s="20"/>
      <c r="Z10" s="144" t="s">
        <v>267</v>
      </c>
      <c r="AA10" s="144" t="s">
        <v>4</v>
      </c>
      <c r="AB10" s="144" t="s">
        <v>4</v>
      </c>
      <c r="AC10" s="144" t="s">
        <v>4</v>
      </c>
      <c r="AD10" s="144" t="s">
        <v>4</v>
      </c>
      <c r="AE10" s="144" t="s">
        <v>4</v>
      </c>
      <c r="AF10" s="144" t="s">
        <v>4</v>
      </c>
    </row>
    <row r="11" spans="2:32" s="14" customFormat="1" x14ac:dyDescent="0.6">
      <c r="B11" s="134" t="s">
        <v>48</v>
      </c>
      <c r="C11" s="19"/>
      <c r="D11" s="134" t="s">
        <v>151</v>
      </c>
      <c r="E11" s="19"/>
      <c r="F11" s="134" t="s">
        <v>40</v>
      </c>
      <c r="G11" s="19"/>
      <c r="H11" s="134" t="s">
        <v>49</v>
      </c>
      <c r="I11" s="19"/>
      <c r="J11" s="134" t="s">
        <v>37</v>
      </c>
      <c r="L11" s="134" t="s">
        <v>5</v>
      </c>
      <c r="M11" s="19"/>
      <c r="N11" s="134" t="s">
        <v>6</v>
      </c>
      <c r="O11" s="19"/>
      <c r="P11" s="134" t="s">
        <v>7</v>
      </c>
      <c r="R11" s="134" t="s">
        <v>8</v>
      </c>
      <c r="S11" s="134" t="s">
        <v>8</v>
      </c>
      <c r="T11" s="134" t="s">
        <v>8</v>
      </c>
      <c r="U11" s="19"/>
      <c r="V11" s="134" t="s">
        <v>9</v>
      </c>
      <c r="W11" s="134" t="s">
        <v>9</v>
      </c>
      <c r="X11" s="134" t="s">
        <v>9</v>
      </c>
      <c r="Z11" s="134" t="s">
        <v>5</v>
      </c>
      <c r="AA11" s="19"/>
      <c r="AB11" s="134" t="s">
        <v>6</v>
      </c>
      <c r="AC11" s="19"/>
      <c r="AD11" s="134" t="s">
        <v>7</v>
      </c>
      <c r="AE11" s="19"/>
      <c r="AF11" s="134" t="s">
        <v>50</v>
      </c>
    </row>
    <row r="12" spans="2:32" s="14" customFormat="1" ht="45.75" customHeight="1" x14ac:dyDescent="0.6">
      <c r="B12" s="135" t="s">
        <v>48</v>
      </c>
      <c r="C12" s="21"/>
      <c r="D12" s="135" t="s">
        <v>39</v>
      </c>
      <c r="E12" s="21"/>
      <c r="F12" s="135" t="s">
        <v>40</v>
      </c>
      <c r="G12" s="21"/>
      <c r="H12" s="135" t="s">
        <v>49</v>
      </c>
      <c r="I12" s="21"/>
      <c r="J12" s="135" t="s">
        <v>37</v>
      </c>
      <c r="L12" s="135" t="s">
        <v>5</v>
      </c>
      <c r="M12" s="21"/>
      <c r="N12" s="135" t="s">
        <v>6</v>
      </c>
      <c r="O12" s="21"/>
      <c r="P12" s="135" t="s">
        <v>7</v>
      </c>
      <c r="R12" s="135" t="s">
        <v>5</v>
      </c>
      <c r="S12" s="21"/>
      <c r="T12" s="135" t="s">
        <v>6</v>
      </c>
      <c r="U12" s="21"/>
      <c r="V12" s="135" t="s">
        <v>5</v>
      </c>
      <c r="W12" s="21"/>
      <c r="X12" s="135" t="s">
        <v>12</v>
      </c>
      <c r="Z12" s="135" t="s">
        <v>5</v>
      </c>
      <c r="AA12" s="21"/>
      <c r="AB12" s="135" t="s">
        <v>6</v>
      </c>
      <c r="AC12" s="21"/>
      <c r="AD12" s="135" t="s">
        <v>7</v>
      </c>
      <c r="AE12" s="21"/>
      <c r="AF12" s="135" t="s">
        <v>50</v>
      </c>
    </row>
    <row r="13" spans="2:32" ht="30" customHeight="1" x14ac:dyDescent="0.6">
      <c r="B13" s="95" t="s">
        <v>183</v>
      </c>
      <c r="C13" s="95"/>
      <c r="D13" s="95" t="s">
        <v>184</v>
      </c>
      <c r="E13" s="95"/>
      <c r="F13" s="95">
        <v>18</v>
      </c>
      <c r="G13" s="95"/>
      <c r="H13" s="95">
        <v>0</v>
      </c>
      <c r="I13" s="95"/>
      <c r="J13" s="95" t="s">
        <v>185</v>
      </c>
      <c r="K13" s="95"/>
      <c r="L13" s="96">
        <v>330000</v>
      </c>
      <c r="M13" s="96"/>
      <c r="N13" s="96">
        <v>165000000000</v>
      </c>
      <c r="O13" s="96"/>
      <c r="P13" s="96">
        <v>165000000000</v>
      </c>
      <c r="Q13" s="96"/>
      <c r="R13" s="96">
        <v>0</v>
      </c>
      <c r="S13" s="96"/>
      <c r="T13" s="96">
        <v>0</v>
      </c>
      <c r="U13" s="96"/>
      <c r="V13" s="96">
        <v>290000</v>
      </c>
      <c r="W13" s="96"/>
      <c r="X13" s="96">
        <v>145000000000</v>
      </c>
      <c r="Y13" s="96"/>
      <c r="Z13" s="96">
        <v>40000</v>
      </c>
      <c r="AA13" s="96"/>
      <c r="AB13" s="96">
        <v>20000000000</v>
      </c>
      <c r="AC13" s="96"/>
      <c r="AD13" s="96">
        <v>20000000000</v>
      </c>
      <c r="AE13" s="95"/>
      <c r="AF13" s="97">
        <v>9.5799999999999996E-2</v>
      </c>
    </row>
    <row r="14" spans="2:32" x14ac:dyDescent="0.6"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</row>
    <row r="15" spans="2:32" ht="27" thickBot="1" x14ac:dyDescent="0.65">
      <c r="B15" s="145" t="s">
        <v>144</v>
      </c>
      <c r="C15" s="145"/>
      <c r="D15" s="145"/>
      <c r="E15" s="145"/>
      <c r="F15" s="145"/>
      <c r="G15" s="145"/>
      <c r="H15" s="145"/>
      <c r="I15" s="145"/>
      <c r="J15" s="145"/>
      <c r="K15" s="71"/>
      <c r="L15" s="98">
        <f>SUM(L13:L14)</f>
        <v>330000</v>
      </c>
      <c r="M15" s="95"/>
      <c r="N15" s="98">
        <f>SUM(N13:N14)</f>
        <v>165000000000</v>
      </c>
      <c r="O15" s="95"/>
      <c r="P15" s="98">
        <f>SUM(P13:P14)</f>
        <v>165000000000</v>
      </c>
      <c r="Q15" s="95"/>
      <c r="R15" s="98">
        <v>0</v>
      </c>
      <c r="S15" s="95"/>
      <c r="T15" s="98">
        <v>0</v>
      </c>
      <c r="U15" s="95"/>
      <c r="V15" s="98">
        <f>SUM(V13:V14)</f>
        <v>290000</v>
      </c>
      <c r="W15" s="95"/>
      <c r="X15" s="98">
        <f>SUM(X13:X14)</f>
        <v>145000000000</v>
      </c>
      <c r="Y15" s="95"/>
      <c r="Z15" s="98">
        <f>SUM(Z13:Z14)</f>
        <v>40000</v>
      </c>
      <c r="AA15" s="95"/>
      <c r="AB15" s="98">
        <f>SUM(AB13:AB14)</f>
        <v>20000000000</v>
      </c>
      <c r="AC15" s="95"/>
      <c r="AD15" s="98">
        <f>SUM(AD13:AD14)</f>
        <v>20000000000</v>
      </c>
      <c r="AE15" s="95"/>
      <c r="AF15" s="93">
        <f>SUM(AF13)</f>
        <v>9.5799999999999996E-2</v>
      </c>
    </row>
    <row r="16" spans="2:32" ht="21.75" thickTop="1" x14ac:dyDescent="0.6"/>
    <row r="21" spans="16:16" ht="33" x14ac:dyDescent="0.8">
      <c r="P21" s="50">
        <v>5</v>
      </c>
    </row>
  </sheetData>
  <mergeCells count="26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8"/>
  <sheetViews>
    <sheetView rightToLeft="1" view="pageBreakPreview" zoomScale="80" zoomScaleNormal="100" zoomScaleSheetLayoutView="80" workbookViewId="0">
      <selection activeCell="U15" sqref="U15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0.710937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7.5703125" style="2" bestFit="1" customWidth="1"/>
    <col min="15" max="15" width="1" style="2" customWidth="1"/>
    <col min="16" max="16" width="18.42578125" style="2" bestFit="1" customWidth="1"/>
    <col min="17" max="17" width="1" style="2" customWidth="1"/>
    <col min="18" max="18" width="17.5703125" style="2" bestFit="1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31" t="s">
        <v>159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</row>
    <row r="3" spans="2:28" ht="29.25" customHeight="1" x14ac:dyDescent="0.55000000000000004">
      <c r="B3" s="131" t="s">
        <v>0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</row>
    <row r="4" spans="2:28" ht="29.25" customHeight="1" x14ac:dyDescent="0.55000000000000004">
      <c r="B4" s="131" t="s">
        <v>266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</row>
    <row r="5" spans="2:28" ht="21.75" customHeight="1" x14ac:dyDescent="0.55000000000000004">
      <c r="B5" s="1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2:28" ht="21.75" customHeight="1" x14ac:dyDescent="0.55000000000000004">
      <c r="B6" s="12" t="s">
        <v>157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8" spans="2:28" s="4" customFormat="1" ht="21.75" customHeight="1" x14ac:dyDescent="0.55000000000000004">
      <c r="B8" s="148" t="s">
        <v>51</v>
      </c>
      <c r="C8" s="33"/>
      <c r="D8" s="144" t="s">
        <v>52</v>
      </c>
      <c r="E8" s="144" t="s">
        <v>52</v>
      </c>
      <c r="F8" s="144" t="s">
        <v>52</v>
      </c>
      <c r="G8" s="144" t="s">
        <v>52</v>
      </c>
      <c r="H8" s="144" t="s">
        <v>52</v>
      </c>
      <c r="I8" s="144" t="s">
        <v>52</v>
      </c>
      <c r="J8" s="144" t="s">
        <v>52</v>
      </c>
      <c r="K8" s="33"/>
      <c r="L8" s="144" t="s">
        <v>261</v>
      </c>
      <c r="M8" s="33"/>
      <c r="N8" s="144" t="s">
        <v>3</v>
      </c>
      <c r="O8" s="144" t="s">
        <v>3</v>
      </c>
      <c r="P8" s="144" t="s">
        <v>3</v>
      </c>
      <c r="Q8" s="33"/>
      <c r="R8" s="144" t="s">
        <v>267</v>
      </c>
      <c r="S8" s="144" t="s">
        <v>4</v>
      </c>
      <c r="T8" s="144" t="s">
        <v>4</v>
      </c>
    </row>
    <row r="9" spans="2:28" s="4" customFormat="1" ht="63.75" customHeight="1" x14ac:dyDescent="0.55000000000000004">
      <c r="B9" s="149" t="s">
        <v>51</v>
      </c>
      <c r="C9" s="33"/>
      <c r="D9" s="146" t="s">
        <v>53</v>
      </c>
      <c r="E9" s="34"/>
      <c r="F9" s="146" t="s">
        <v>54</v>
      </c>
      <c r="G9" s="34"/>
      <c r="H9" s="146" t="s">
        <v>55</v>
      </c>
      <c r="I9" s="34"/>
      <c r="J9" s="146" t="s">
        <v>40</v>
      </c>
      <c r="K9" s="33"/>
      <c r="L9" s="146" t="s">
        <v>56</v>
      </c>
      <c r="M9" s="33"/>
      <c r="N9" s="146" t="s">
        <v>57</v>
      </c>
      <c r="O9" s="34"/>
      <c r="P9" s="146" t="s">
        <v>58</v>
      </c>
      <c r="Q9" s="33"/>
      <c r="R9" s="146" t="s">
        <v>56</v>
      </c>
      <c r="S9" s="34"/>
      <c r="T9" s="147" t="s">
        <v>50</v>
      </c>
    </row>
    <row r="10" spans="2:28" s="4" customFormat="1" ht="21.75" customHeight="1" x14ac:dyDescent="0.55000000000000004">
      <c r="B10" s="111" t="s">
        <v>186</v>
      </c>
      <c r="C10" s="5"/>
      <c r="D10" s="67" t="s">
        <v>217</v>
      </c>
      <c r="E10" s="67"/>
      <c r="F10" s="67" t="s">
        <v>188</v>
      </c>
      <c r="G10" s="67"/>
      <c r="H10" s="67" t="s">
        <v>218</v>
      </c>
      <c r="I10" s="67"/>
      <c r="J10" s="72">
        <v>18</v>
      </c>
      <c r="K10" s="67"/>
      <c r="L10" s="72">
        <v>31650000000</v>
      </c>
      <c r="M10" s="67"/>
      <c r="N10" s="72">
        <v>0</v>
      </c>
      <c r="O10" s="67"/>
      <c r="P10" s="72">
        <v>8100000000</v>
      </c>
      <c r="Q10" s="67"/>
      <c r="R10" s="72">
        <v>23550000000</v>
      </c>
      <c r="S10" s="67"/>
      <c r="T10" s="73">
        <v>0.1128</v>
      </c>
    </row>
    <row r="11" spans="2:28" s="4" customFormat="1" ht="21.75" customHeight="1" x14ac:dyDescent="0.55000000000000004">
      <c r="B11" s="111" t="s">
        <v>263</v>
      </c>
      <c r="C11" s="5"/>
      <c r="D11" s="67" t="s">
        <v>264</v>
      </c>
      <c r="E11" s="67"/>
      <c r="F11" s="67" t="s">
        <v>188</v>
      </c>
      <c r="G11" s="67"/>
      <c r="H11" s="67" t="s">
        <v>265</v>
      </c>
      <c r="I11" s="67"/>
      <c r="J11" s="72">
        <v>18</v>
      </c>
      <c r="K11" s="67"/>
      <c r="L11" s="72">
        <v>25000000000</v>
      </c>
      <c r="M11" s="67"/>
      <c r="N11" s="72">
        <v>0</v>
      </c>
      <c r="O11" s="67"/>
      <c r="P11" s="72">
        <v>1500000000</v>
      </c>
      <c r="Q11" s="67"/>
      <c r="R11" s="72">
        <v>23500000000</v>
      </c>
      <c r="S11" s="67"/>
      <c r="T11" s="73">
        <v>0.11260000000000001</v>
      </c>
    </row>
    <row r="12" spans="2:28" s="4" customFormat="1" ht="21.75" customHeight="1" x14ac:dyDescent="0.55000000000000004">
      <c r="B12" s="111" t="s">
        <v>60</v>
      </c>
      <c r="C12" s="5"/>
      <c r="D12" s="67" t="s">
        <v>197</v>
      </c>
      <c r="E12" s="67"/>
      <c r="F12" s="67" t="s">
        <v>59</v>
      </c>
      <c r="G12" s="67"/>
      <c r="H12" s="67" t="s">
        <v>62</v>
      </c>
      <c r="I12" s="67"/>
      <c r="J12" s="72">
        <v>0</v>
      </c>
      <c r="K12" s="67"/>
      <c r="L12" s="72">
        <v>3772924842</v>
      </c>
      <c r="M12" s="67"/>
      <c r="N12" s="72">
        <v>124873341156</v>
      </c>
      <c r="O12" s="67"/>
      <c r="P12" s="72">
        <v>126653117084</v>
      </c>
      <c r="Q12" s="67"/>
      <c r="R12" s="72">
        <v>1993148914</v>
      </c>
      <c r="S12" s="67"/>
      <c r="T12" s="73">
        <v>9.4999999999999998E-3</v>
      </c>
    </row>
    <row r="13" spans="2:28" s="4" customFormat="1" ht="21.75" customHeight="1" x14ac:dyDescent="0.55000000000000004">
      <c r="B13" s="111" t="s">
        <v>212</v>
      </c>
      <c r="C13" s="5"/>
      <c r="D13" s="67" t="s">
        <v>213</v>
      </c>
      <c r="E13" s="67"/>
      <c r="F13" s="67" t="s">
        <v>59</v>
      </c>
      <c r="G13" s="67"/>
      <c r="H13" s="67" t="s">
        <v>214</v>
      </c>
      <c r="I13" s="67"/>
      <c r="J13" s="72">
        <v>0</v>
      </c>
      <c r="K13" s="67"/>
      <c r="L13" s="72">
        <v>2444897775</v>
      </c>
      <c r="M13" s="67"/>
      <c r="N13" s="72">
        <v>146302352749</v>
      </c>
      <c r="O13" s="67"/>
      <c r="P13" s="72">
        <v>148332025000</v>
      </c>
      <c r="Q13" s="67"/>
      <c r="R13" s="72">
        <v>415225524</v>
      </c>
      <c r="S13" s="67"/>
      <c r="T13" s="73">
        <v>2E-3</v>
      </c>
    </row>
    <row r="14" spans="2:28" s="4" customFormat="1" ht="21.75" customHeight="1" x14ac:dyDescent="0.55000000000000004">
      <c r="B14" s="111" t="s">
        <v>206</v>
      </c>
      <c r="C14" s="5"/>
      <c r="D14" s="67" t="s">
        <v>207</v>
      </c>
      <c r="E14" s="67"/>
      <c r="F14" s="67" t="s">
        <v>59</v>
      </c>
      <c r="G14" s="67"/>
      <c r="H14" s="67" t="s">
        <v>208</v>
      </c>
      <c r="I14" s="67"/>
      <c r="J14" s="72">
        <v>0</v>
      </c>
      <c r="K14" s="67"/>
      <c r="L14" s="72">
        <v>2875068</v>
      </c>
      <c r="M14" s="67"/>
      <c r="N14" s="72">
        <v>50301393494</v>
      </c>
      <c r="O14" s="67"/>
      <c r="P14" s="72">
        <v>50300025000</v>
      </c>
      <c r="Q14" s="67"/>
      <c r="R14" s="72">
        <v>4243562</v>
      </c>
      <c r="S14" s="67"/>
      <c r="T14" s="73">
        <v>0</v>
      </c>
    </row>
    <row r="15" spans="2:28" s="4" customFormat="1" ht="21.75" customHeight="1" x14ac:dyDescent="0.55000000000000004">
      <c r="B15" s="111" t="s">
        <v>198</v>
      </c>
      <c r="C15" s="5"/>
      <c r="D15" s="67" t="s">
        <v>199</v>
      </c>
      <c r="E15" s="67"/>
      <c r="F15" s="67" t="s">
        <v>59</v>
      </c>
      <c r="G15" s="67"/>
      <c r="H15" s="67" t="s">
        <v>200</v>
      </c>
      <c r="I15" s="67"/>
      <c r="J15" s="72">
        <v>0</v>
      </c>
      <c r="K15" s="67"/>
      <c r="L15" s="72">
        <v>7549568</v>
      </c>
      <c r="M15" s="67"/>
      <c r="N15" s="72">
        <v>123370687521</v>
      </c>
      <c r="O15" s="67"/>
      <c r="P15" s="72">
        <v>123375605000</v>
      </c>
      <c r="Q15" s="67"/>
      <c r="R15" s="72">
        <v>2632089</v>
      </c>
      <c r="S15" s="67"/>
      <c r="T15" s="73">
        <v>0</v>
      </c>
    </row>
    <row r="16" spans="2:28" s="4" customFormat="1" ht="21.75" customHeight="1" x14ac:dyDescent="0.55000000000000004">
      <c r="B16" s="111" t="s">
        <v>186</v>
      </c>
      <c r="C16" s="5"/>
      <c r="D16" s="67" t="s">
        <v>187</v>
      </c>
      <c r="E16" s="67"/>
      <c r="F16" s="67" t="s">
        <v>188</v>
      </c>
      <c r="G16" s="67"/>
      <c r="H16" s="67" t="s">
        <v>189</v>
      </c>
      <c r="I16" s="67"/>
      <c r="J16" s="72">
        <v>18</v>
      </c>
      <c r="K16" s="67"/>
      <c r="L16" s="72">
        <v>1000000</v>
      </c>
      <c r="M16" s="67"/>
      <c r="N16" s="72">
        <v>0</v>
      </c>
      <c r="O16" s="67"/>
      <c r="P16" s="72">
        <v>0</v>
      </c>
      <c r="Q16" s="67"/>
      <c r="R16" s="72">
        <v>1000000</v>
      </c>
      <c r="S16" s="67"/>
      <c r="T16" s="73">
        <v>0</v>
      </c>
    </row>
    <row r="17" spans="2:20" s="4" customFormat="1" ht="21.75" customHeight="1" x14ac:dyDescent="0.55000000000000004">
      <c r="B17" s="111" t="s">
        <v>186</v>
      </c>
      <c r="C17" s="5"/>
      <c r="D17" s="67" t="s">
        <v>190</v>
      </c>
      <c r="E17" s="67"/>
      <c r="F17" s="67" t="s">
        <v>59</v>
      </c>
      <c r="G17" s="67"/>
      <c r="H17" s="67" t="s">
        <v>189</v>
      </c>
      <c r="I17" s="67"/>
      <c r="J17" s="72">
        <v>0</v>
      </c>
      <c r="K17" s="67"/>
      <c r="L17" s="72">
        <v>65149929912</v>
      </c>
      <c r="M17" s="67"/>
      <c r="N17" s="72">
        <v>900906087967</v>
      </c>
      <c r="O17" s="67"/>
      <c r="P17" s="72">
        <v>966055209580</v>
      </c>
      <c r="Q17" s="67"/>
      <c r="R17" s="72">
        <v>808299</v>
      </c>
      <c r="S17" s="67"/>
      <c r="T17" s="73">
        <v>0</v>
      </c>
    </row>
    <row r="18" spans="2:20" s="4" customFormat="1" ht="21.75" customHeight="1" x14ac:dyDescent="0.55000000000000004">
      <c r="B18" s="111" t="s">
        <v>63</v>
      </c>
      <c r="C18" s="5"/>
      <c r="D18" s="67" t="s">
        <v>215</v>
      </c>
      <c r="E18" s="67"/>
      <c r="F18" s="67" t="s">
        <v>61</v>
      </c>
      <c r="G18" s="67"/>
      <c r="H18" s="67" t="s">
        <v>216</v>
      </c>
      <c r="I18" s="67"/>
      <c r="J18" s="72">
        <v>0</v>
      </c>
      <c r="K18" s="67"/>
      <c r="L18" s="72">
        <v>700000</v>
      </c>
      <c r="M18" s="67"/>
      <c r="N18" s="72">
        <v>0</v>
      </c>
      <c r="O18" s="67"/>
      <c r="P18" s="72">
        <v>0</v>
      </c>
      <c r="Q18" s="67"/>
      <c r="R18" s="72">
        <v>700000</v>
      </c>
      <c r="S18" s="67"/>
      <c r="T18" s="73">
        <v>0</v>
      </c>
    </row>
    <row r="19" spans="2:20" s="4" customFormat="1" ht="21.75" customHeight="1" x14ac:dyDescent="0.55000000000000004">
      <c r="B19" s="111" t="s">
        <v>203</v>
      </c>
      <c r="C19" s="5"/>
      <c r="D19" s="67" t="s">
        <v>204</v>
      </c>
      <c r="E19" s="67"/>
      <c r="F19" s="67" t="s">
        <v>59</v>
      </c>
      <c r="G19" s="67"/>
      <c r="H19" s="67" t="s">
        <v>205</v>
      </c>
      <c r="I19" s="67"/>
      <c r="J19" s="72">
        <v>0</v>
      </c>
      <c r="K19" s="67"/>
      <c r="L19" s="72">
        <v>119435</v>
      </c>
      <c r="M19" s="67"/>
      <c r="N19" s="72">
        <v>982</v>
      </c>
      <c r="O19" s="67"/>
      <c r="P19" s="72">
        <v>0</v>
      </c>
      <c r="Q19" s="67"/>
      <c r="R19" s="72">
        <v>120417</v>
      </c>
      <c r="S19" s="67"/>
      <c r="T19" s="73">
        <v>0</v>
      </c>
    </row>
    <row r="20" spans="2:20" s="4" customFormat="1" ht="21.75" customHeight="1" x14ac:dyDescent="0.55000000000000004">
      <c r="B20" s="111" t="s">
        <v>186</v>
      </c>
      <c r="C20" s="5"/>
      <c r="D20" s="67" t="s">
        <v>193</v>
      </c>
      <c r="E20" s="67"/>
      <c r="F20" s="67" t="s">
        <v>192</v>
      </c>
      <c r="G20" s="67"/>
      <c r="H20" s="67" t="s">
        <v>194</v>
      </c>
      <c r="I20" s="67"/>
      <c r="J20" s="72">
        <v>0</v>
      </c>
      <c r="K20" s="67"/>
      <c r="L20" s="72">
        <v>10000</v>
      </c>
      <c r="M20" s="67"/>
      <c r="N20" s="72">
        <v>0</v>
      </c>
      <c r="O20" s="67"/>
      <c r="P20" s="72">
        <v>0</v>
      </c>
      <c r="Q20" s="67"/>
      <c r="R20" s="72">
        <v>10000</v>
      </c>
      <c r="S20" s="67"/>
      <c r="T20" s="73">
        <v>0</v>
      </c>
    </row>
    <row r="21" spans="2:20" s="4" customFormat="1" ht="21.75" customHeight="1" x14ac:dyDescent="0.55000000000000004">
      <c r="B21" s="111" t="s">
        <v>195</v>
      </c>
      <c r="C21" s="5"/>
      <c r="D21" s="67" t="s">
        <v>196</v>
      </c>
      <c r="E21" s="67"/>
      <c r="F21" s="67" t="s">
        <v>61</v>
      </c>
      <c r="G21" s="67"/>
      <c r="H21" s="67" t="s">
        <v>194</v>
      </c>
      <c r="I21" s="67"/>
      <c r="J21" s="72">
        <v>0</v>
      </c>
      <c r="K21" s="67"/>
      <c r="L21" s="72">
        <v>4740</v>
      </c>
      <c r="M21" s="67"/>
      <c r="N21" s="72">
        <v>0</v>
      </c>
      <c r="O21" s="67"/>
      <c r="P21" s="72">
        <v>0</v>
      </c>
      <c r="Q21" s="67"/>
      <c r="R21" s="72">
        <v>4740</v>
      </c>
      <c r="S21" s="67"/>
      <c r="T21" s="73">
        <v>0</v>
      </c>
    </row>
    <row r="22" spans="2:20" s="4" customFormat="1" ht="21.75" customHeight="1" x14ac:dyDescent="0.55000000000000004">
      <c r="B22" s="111" t="s">
        <v>186</v>
      </c>
      <c r="C22" s="5"/>
      <c r="D22" s="67" t="s">
        <v>191</v>
      </c>
      <c r="E22" s="67"/>
      <c r="F22" s="67" t="s">
        <v>192</v>
      </c>
      <c r="G22" s="67"/>
      <c r="H22" s="67" t="s">
        <v>189</v>
      </c>
      <c r="I22" s="67"/>
      <c r="J22" s="72">
        <v>0</v>
      </c>
      <c r="K22" s="67"/>
      <c r="L22" s="72">
        <v>1000</v>
      </c>
      <c r="M22" s="67"/>
      <c r="N22" s="72">
        <v>0</v>
      </c>
      <c r="O22" s="67"/>
      <c r="P22" s="72">
        <v>0</v>
      </c>
      <c r="Q22" s="67"/>
      <c r="R22" s="72">
        <v>1000</v>
      </c>
      <c r="S22" s="67"/>
      <c r="T22" s="73">
        <v>0</v>
      </c>
    </row>
    <row r="23" spans="2:20" s="4" customFormat="1" ht="21.75" customHeight="1" x14ac:dyDescent="0.55000000000000004">
      <c r="B23" s="111" t="s">
        <v>198</v>
      </c>
      <c r="C23" s="5"/>
      <c r="D23" s="67" t="s">
        <v>201</v>
      </c>
      <c r="E23" s="67"/>
      <c r="F23" s="67" t="s">
        <v>188</v>
      </c>
      <c r="G23" s="67"/>
      <c r="H23" s="67" t="s">
        <v>202</v>
      </c>
      <c r="I23" s="67"/>
      <c r="J23" s="72">
        <v>18</v>
      </c>
      <c r="K23" s="67"/>
      <c r="L23" s="72">
        <v>120000000000</v>
      </c>
      <c r="M23" s="67"/>
      <c r="N23" s="72">
        <v>0</v>
      </c>
      <c r="O23" s="67"/>
      <c r="P23" s="72">
        <v>120000000000</v>
      </c>
      <c r="Q23" s="67"/>
      <c r="R23" s="72">
        <v>0</v>
      </c>
      <c r="S23" s="67"/>
      <c r="T23" s="73">
        <v>0</v>
      </c>
    </row>
    <row r="24" spans="2:20" s="4" customFormat="1" ht="21.75" customHeight="1" x14ac:dyDescent="0.55000000000000004">
      <c r="B24" s="111" t="s">
        <v>206</v>
      </c>
      <c r="C24" s="5"/>
      <c r="D24" s="67" t="s">
        <v>209</v>
      </c>
      <c r="E24" s="67"/>
      <c r="F24" s="67" t="s">
        <v>188</v>
      </c>
      <c r="G24" s="67"/>
      <c r="H24" s="67" t="s">
        <v>208</v>
      </c>
      <c r="I24" s="67"/>
      <c r="J24" s="72">
        <v>18</v>
      </c>
      <c r="K24" s="67"/>
      <c r="L24" s="72">
        <v>50000000000</v>
      </c>
      <c r="M24" s="67"/>
      <c r="N24" s="72">
        <v>0</v>
      </c>
      <c r="O24" s="67"/>
      <c r="P24" s="72">
        <v>50000000000</v>
      </c>
      <c r="Q24" s="67"/>
      <c r="R24" s="72">
        <v>0</v>
      </c>
      <c r="S24" s="67"/>
      <c r="T24" s="73">
        <v>0</v>
      </c>
    </row>
    <row r="25" spans="2:20" s="4" customFormat="1" ht="21.75" customHeight="1" x14ac:dyDescent="0.55000000000000004">
      <c r="B25" s="111"/>
      <c r="C25" s="5"/>
      <c r="D25" s="67"/>
      <c r="E25" s="67"/>
      <c r="F25" s="67"/>
      <c r="G25" s="67"/>
      <c r="H25" s="67"/>
      <c r="I25" s="67"/>
      <c r="J25" s="72"/>
      <c r="K25" s="67"/>
      <c r="L25" s="72"/>
      <c r="M25" s="67"/>
      <c r="N25" s="72"/>
      <c r="O25" s="67"/>
      <c r="P25" s="72"/>
      <c r="Q25" s="67"/>
      <c r="R25" s="72"/>
      <c r="S25" s="67"/>
      <c r="T25" s="73"/>
    </row>
    <row r="26" spans="2:20" ht="21.75" customHeight="1" thickBot="1" x14ac:dyDescent="0.7">
      <c r="B26" s="58" t="s">
        <v>144</v>
      </c>
      <c r="C26" s="58"/>
      <c r="D26" s="66"/>
      <c r="E26" s="66"/>
      <c r="F26" s="66"/>
      <c r="G26" s="66"/>
      <c r="H26" s="66"/>
      <c r="I26" s="66"/>
      <c r="J26" s="66"/>
      <c r="K26" s="25"/>
      <c r="L26" s="59">
        <f>SUM(L10:L24)</f>
        <v>298030012340</v>
      </c>
      <c r="M26" s="25"/>
      <c r="N26" s="59">
        <f>SUM(N10:N24)</f>
        <v>1345753863869</v>
      </c>
      <c r="O26" s="25"/>
      <c r="P26" s="59">
        <f>SUM(P10:P24)</f>
        <v>1594315981664</v>
      </c>
      <c r="Q26" s="25"/>
      <c r="R26" s="59">
        <f>SUM(R10:R24)</f>
        <v>49467894545</v>
      </c>
      <c r="S26" s="25"/>
      <c r="T26" s="94">
        <f>SUM(T10:T24)</f>
        <v>0.2369</v>
      </c>
    </row>
    <row r="27" spans="2:20" ht="21.75" customHeight="1" thickTop="1" x14ac:dyDescent="0.55000000000000004"/>
    <row r="28" spans="2:20" ht="35.25" customHeight="1" x14ac:dyDescent="0.8">
      <c r="J28" s="50">
        <v>6</v>
      </c>
    </row>
  </sheetData>
  <sortState xmlns:xlrd2="http://schemas.microsoft.com/office/spreadsheetml/2017/richdata2" ref="B10:T24">
    <sortCondition descending="1" ref="R10:R24"/>
  </sortState>
  <mergeCells count="17"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C21"/>
  <sheetViews>
    <sheetView rightToLeft="1" view="pageBreakPreview" topLeftCell="B1" zoomScale="85" zoomScaleNormal="100" zoomScaleSheetLayoutView="85" workbookViewId="0">
      <selection activeCell="U15" sqref="U15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3" style="1" customWidth="1"/>
    <col min="4" max="4" width="26.85546875" style="1" bestFit="1" customWidth="1"/>
    <col min="5" max="5" width="10.710937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17.140625" style="1" bestFit="1" customWidth="1"/>
    <col min="12" max="12" width="1" style="1" customWidth="1"/>
    <col min="13" max="13" width="34.7109375" style="1" bestFit="1" customWidth="1"/>
    <col min="14" max="14" width="1" style="1" customWidth="1"/>
    <col min="15" max="15" width="8.28515625" style="1" customWidth="1"/>
    <col min="16" max="16" width="1" style="1" customWidth="1"/>
    <col min="17" max="17" width="9.140625" style="1" customWidth="1"/>
    <col min="18" max="16384" width="9.140625" style="1"/>
  </cols>
  <sheetData>
    <row r="2" spans="2:29" ht="30" x14ac:dyDescent="0.6">
      <c r="B2" s="131" t="s">
        <v>159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2:29" ht="30" x14ac:dyDescent="0.6">
      <c r="B3" s="131" t="s">
        <v>0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2:29" ht="30" x14ac:dyDescent="0.6">
      <c r="B4" s="131" t="s">
        <v>266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</row>
    <row r="5" spans="2:29" ht="117" customHeight="1" x14ac:dyDescent="0.6"/>
    <row r="6" spans="2:29" s="2" customFormat="1" ht="30" x14ac:dyDescent="0.55000000000000004">
      <c r="B6" s="12" t="s">
        <v>158</v>
      </c>
      <c r="C6" s="12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2:29" ht="65.25" customHeight="1" x14ac:dyDescent="0.75">
      <c r="B7" s="151" t="s">
        <v>150</v>
      </c>
      <c r="C7" s="121"/>
      <c r="E7" s="131" t="s">
        <v>267</v>
      </c>
      <c r="F7" s="131" t="s">
        <v>4</v>
      </c>
      <c r="G7" s="131" t="s">
        <v>4</v>
      </c>
      <c r="H7" s="131" t="s">
        <v>4</v>
      </c>
      <c r="I7" s="131" t="s">
        <v>4</v>
      </c>
      <c r="J7" s="131" t="s">
        <v>4</v>
      </c>
      <c r="K7" s="131" t="s">
        <v>4</v>
      </c>
      <c r="L7" s="131" t="s">
        <v>4</v>
      </c>
      <c r="M7" s="131" t="s">
        <v>4</v>
      </c>
      <c r="N7" s="131" t="s">
        <v>4</v>
      </c>
      <c r="O7" s="131" t="s">
        <v>4</v>
      </c>
    </row>
    <row r="8" spans="2:29" ht="30" x14ac:dyDescent="0.75">
      <c r="B8" s="151" t="s">
        <v>1</v>
      </c>
      <c r="C8" s="121"/>
      <c r="D8" s="120" t="s">
        <v>1</v>
      </c>
      <c r="E8" s="150" t="s">
        <v>5</v>
      </c>
      <c r="F8" s="22"/>
      <c r="G8" s="150" t="s">
        <v>42</v>
      </c>
      <c r="H8" s="22"/>
      <c r="I8" s="150" t="s">
        <v>43</v>
      </c>
      <c r="J8" s="22"/>
      <c r="K8" s="150" t="s">
        <v>44</v>
      </c>
      <c r="L8" s="22"/>
      <c r="M8" s="150" t="s">
        <v>45</v>
      </c>
      <c r="N8" s="22"/>
      <c r="O8" s="150" t="s">
        <v>46</v>
      </c>
    </row>
    <row r="9" spans="2:29" s="85" customFormat="1" x14ac:dyDescent="0.25">
      <c r="D9" s="123" t="s">
        <v>176</v>
      </c>
      <c r="E9" s="125">
        <v>61000</v>
      </c>
      <c r="G9" s="125">
        <v>997500</v>
      </c>
      <c r="I9" s="125">
        <v>997500</v>
      </c>
      <c r="K9" s="124">
        <v>-4.7600000000000003E-2</v>
      </c>
      <c r="M9" s="125">
        <v>57950000000</v>
      </c>
    </row>
    <row r="10" spans="2:29" s="85" customFormat="1" ht="21.75" thickBot="1" x14ac:dyDescent="0.3">
      <c r="B10" s="71" t="s">
        <v>144</v>
      </c>
      <c r="C10" s="71"/>
      <c r="D10" s="106"/>
      <c r="E10" s="126">
        <f>E9</f>
        <v>61000</v>
      </c>
      <c r="G10" s="126">
        <f>G9</f>
        <v>997500</v>
      </c>
      <c r="I10" s="126">
        <f>I9</f>
        <v>997500</v>
      </c>
      <c r="K10" s="127">
        <f>K9</f>
        <v>-4.7600000000000003E-2</v>
      </c>
      <c r="M10" s="126">
        <f>M9</f>
        <v>57950000000</v>
      </c>
      <c r="O10" s="106"/>
    </row>
    <row r="11" spans="2:29" ht="21.75" thickTop="1" x14ac:dyDescent="0.6"/>
    <row r="21" spans="9:9" ht="30" x14ac:dyDescent="0.75">
      <c r="I21" s="51">
        <v>7</v>
      </c>
    </row>
  </sheetData>
  <mergeCells count="11">
    <mergeCell ref="B2:O2"/>
    <mergeCell ref="B3:O3"/>
    <mergeCell ref="B4:O4"/>
    <mergeCell ref="M8"/>
    <mergeCell ref="O8"/>
    <mergeCell ref="E7:O7"/>
    <mergeCell ref="B7:B8"/>
    <mergeCell ref="E8"/>
    <mergeCell ref="G8"/>
    <mergeCell ref="I8"/>
    <mergeCell ref="K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8"/>
  <sheetViews>
    <sheetView rightToLeft="1" view="pageBreakPreview" zoomScale="85" zoomScaleNormal="100" zoomScaleSheetLayoutView="85" workbookViewId="0">
      <selection activeCell="U15" sqref="U15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31" t="s">
        <v>159</v>
      </c>
      <c r="C2" s="131"/>
      <c r="D2" s="131"/>
      <c r="E2" s="131"/>
      <c r="F2" s="131"/>
      <c r="G2" s="131"/>
      <c r="H2" s="131"/>
    </row>
    <row r="3" spans="2:28" ht="30" x14ac:dyDescent="0.55000000000000004">
      <c r="B3" s="131" t="s">
        <v>64</v>
      </c>
      <c r="C3" s="131"/>
      <c r="D3" s="131"/>
      <c r="E3" s="131"/>
      <c r="F3" s="131"/>
      <c r="G3" s="131"/>
      <c r="H3" s="131"/>
    </row>
    <row r="4" spans="2:28" ht="30" x14ac:dyDescent="0.55000000000000004">
      <c r="B4" s="131" t="s">
        <v>266</v>
      </c>
      <c r="C4" s="131"/>
      <c r="D4" s="131"/>
      <c r="E4" s="131"/>
      <c r="F4" s="131"/>
      <c r="G4" s="131"/>
      <c r="H4" s="131"/>
    </row>
    <row r="5" spans="2:28" ht="64.5" customHeight="1" x14ac:dyDescent="0.55000000000000004"/>
    <row r="6" spans="2:28" ht="30" x14ac:dyDescent="0.55000000000000004">
      <c r="B6" s="12" t="s">
        <v>251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51" customHeight="1" x14ac:dyDescent="0.6">
      <c r="B8" s="152" t="s">
        <v>68</v>
      </c>
      <c r="C8" s="37"/>
      <c r="D8" s="152" t="s">
        <v>56</v>
      </c>
      <c r="E8" s="37"/>
      <c r="F8" s="152" t="s">
        <v>131</v>
      </c>
      <c r="G8" s="37"/>
      <c r="H8" s="152" t="s">
        <v>11</v>
      </c>
    </row>
    <row r="9" spans="2:28" s="4" customFormat="1" x14ac:dyDescent="0.55000000000000004">
      <c r="B9" s="111" t="s">
        <v>143</v>
      </c>
      <c r="D9" s="26">
        <v>3550414126</v>
      </c>
      <c r="E9" s="5"/>
      <c r="F9" s="38">
        <v>1.0626</v>
      </c>
      <c r="G9" s="64"/>
      <c r="H9" s="38">
        <v>1.7000000000000001E-2</v>
      </c>
    </row>
    <row r="10" spans="2:28" s="4" customFormat="1" ht="42" x14ac:dyDescent="0.55000000000000004">
      <c r="B10" s="111" t="s">
        <v>142</v>
      </c>
      <c r="D10" s="26">
        <v>625003177</v>
      </c>
      <c r="E10" s="5"/>
      <c r="F10" s="38">
        <v>0.18709999999999999</v>
      </c>
      <c r="G10" s="64"/>
      <c r="H10" s="38">
        <v>3.0000000000000001E-3</v>
      </c>
    </row>
    <row r="11" spans="2:28" s="4" customFormat="1" x14ac:dyDescent="0.55000000000000004">
      <c r="B11" s="111" t="s">
        <v>141</v>
      </c>
      <c r="D11" s="26">
        <v>-190764504</v>
      </c>
      <c r="E11" s="5"/>
      <c r="F11" s="38">
        <v>-5.7099999999999998E-2</v>
      </c>
      <c r="G11" s="64"/>
      <c r="H11" s="38">
        <v>-8.9999999999999998E-4</v>
      </c>
    </row>
    <row r="12" spans="2:28" s="4" customFormat="1" x14ac:dyDescent="0.55000000000000004">
      <c r="B12" s="111"/>
      <c r="D12" s="26"/>
      <c r="E12" s="5"/>
      <c r="F12" s="38"/>
      <c r="G12" s="107"/>
      <c r="H12" s="38"/>
    </row>
    <row r="13" spans="2:28" ht="24.75" thickBot="1" x14ac:dyDescent="0.6">
      <c r="B13" s="116" t="s">
        <v>144</v>
      </c>
      <c r="D13" s="90">
        <f>SUM(D9:D11)</f>
        <v>3984652799</v>
      </c>
      <c r="E13" s="91"/>
      <c r="F13" s="122">
        <f>SUM(F9:F11)</f>
        <v>1.1926000000000001</v>
      </c>
      <c r="G13" s="92"/>
      <c r="H13" s="93">
        <f>SUM(H9:H11)</f>
        <v>1.9099999999999999E-2</v>
      </c>
    </row>
    <row r="14" spans="2:28" ht="21.75" thickTop="1" x14ac:dyDescent="0.55000000000000004"/>
    <row r="18" spans="4:4" ht="27" customHeight="1" x14ac:dyDescent="0.75">
      <c r="D18" s="52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'صفحه اول'!Print_Area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Amir Firouzi</cp:lastModifiedBy>
  <cp:lastPrinted>2022-02-22T05:30:13Z</cp:lastPrinted>
  <dcterms:created xsi:type="dcterms:W3CDTF">2021-12-28T12:49:50Z</dcterms:created>
  <dcterms:modified xsi:type="dcterms:W3CDTF">2022-02-22T05:30:15Z</dcterms:modified>
</cp:coreProperties>
</file>