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Z:\share\آقای باقری\پرتفوی مرداد 1400\"/>
    </mc:Choice>
  </mc:AlternateContent>
  <xr:revisionPtr revIDLastSave="0" documentId="13_ncr:1_{F732915E-78FF-445E-A4F2-A9C040423D35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'!$A$9:$Q$51</definedName>
    <definedName name="_xlnm.Print_Area" localSheetId="2">'اوراق مشارکت'!$A$1:$AL$14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'!$A$1:$K$21</definedName>
    <definedName name="_xlnm.Print_Area" localSheetId="7">'درآمد سود سهام '!$A$1:$S$25</definedName>
    <definedName name="_xlnm.Print_Area" localSheetId="8">'درآمد ناشی از تغییر قیمت اوراق '!$A$1:$Q$42</definedName>
    <definedName name="_xlnm.Print_Area" localSheetId="9">'درآمد ناشی از فروش '!$A$1:$Q$53</definedName>
    <definedName name="_xlnm.Print_Area" localSheetId="13">'سایر درآمدها '!$A$1:$F$13</definedName>
    <definedName name="_xlnm.Print_Area" localSheetId="5">'سپرده '!$A$1:$S$25</definedName>
    <definedName name="_xlnm.Print_Area" localSheetId="11">'سرمایه‌گذاری در اوراق بهادار '!$A$1:$Q$26</definedName>
    <definedName name="_xlnm.Print_Area" localSheetId="10">'سرمایه‌گذاری در سهام '!$A$1:$U$53</definedName>
    <definedName name="_xlnm.Print_Area" localSheetId="6">'سود اوراق بهادار و سپرده بانکی '!$A$1:$S$26</definedName>
    <definedName name="_xlnm.Print_Area" localSheetId="0">سهام!$A$1:$Y$43</definedName>
    <definedName name="_xlnm.Print_Area" localSheetId="4">'گواهی سپرده '!$A$1:$AE$13</definedName>
  </definedNames>
  <calcPr calcId="181029"/>
</workbook>
</file>

<file path=xl/calcChain.xml><?xml version="1.0" encoding="utf-8"?>
<calcChain xmlns="http://schemas.openxmlformats.org/spreadsheetml/2006/main">
  <c r="I20" i="13" l="1"/>
  <c r="E20" i="13"/>
  <c r="K25" i="12"/>
  <c r="I25" i="12"/>
  <c r="G25" i="12"/>
  <c r="E25" i="12"/>
  <c r="C25" i="12"/>
  <c r="U52" i="11"/>
  <c r="S52" i="11"/>
  <c r="Q52" i="11"/>
  <c r="O52" i="11"/>
  <c r="M52" i="11"/>
  <c r="K52" i="11"/>
  <c r="I52" i="11"/>
  <c r="G52" i="11"/>
  <c r="E52" i="11"/>
  <c r="C52" i="11"/>
  <c r="Q52" i="10"/>
  <c r="O52" i="10"/>
  <c r="M52" i="10"/>
  <c r="K52" i="10"/>
  <c r="I52" i="10"/>
  <c r="G52" i="10"/>
  <c r="E52" i="10"/>
  <c r="C52" i="10"/>
  <c r="Q41" i="9"/>
  <c r="O41" i="9"/>
  <c r="M41" i="9"/>
  <c r="K41" i="9"/>
  <c r="I41" i="9"/>
  <c r="G41" i="9"/>
  <c r="E41" i="9"/>
  <c r="S24" i="8"/>
  <c r="Q24" i="8"/>
  <c r="O24" i="8"/>
  <c r="M24" i="8"/>
  <c r="K24" i="8"/>
  <c r="I24" i="8"/>
  <c r="S25" i="7"/>
  <c r="Q25" i="7"/>
  <c r="O25" i="7"/>
  <c r="M25" i="7"/>
  <c r="K25" i="7"/>
  <c r="I25" i="7"/>
  <c r="Q24" i="6"/>
  <c r="S24" i="6"/>
  <c r="O24" i="6"/>
  <c r="M24" i="6"/>
  <c r="K24" i="6"/>
  <c r="AI14" i="3" l="1"/>
  <c r="AG14" i="3"/>
  <c r="AC14" i="3"/>
  <c r="AA14" i="3"/>
  <c r="Y14" i="3"/>
  <c r="S14" i="3"/>
  <c r="Q14" i="3"/>
  <c r="O14" i="3"/>
  <c r="W41" i="1"/>
  <c r="U41" i="1"/>
  <c r="O41" i="1"/>
  <c r="M41" i="1"/>
  <c r="K41" i="1"/>
  <c r="I41" i="1"/>
  <c r="G41" i="1"/>
  <c r="E41" i="1"/>
  <c r="Y41" i="1"/>
  <c r="U14" i="3"/>
  <c r="W14" i="3"/>
  <c r="AK14" i="3"/>
  <c r="E12" i="14" l="1"/>
  <c r="C12" i="14"/>
  <c r="M25" i="12" l="1"/>
  <c r="O25" i="12"/>
  <c r="Q25" i="12"/>
  <c r="A4" i="15" l="1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L9" i="13" l="1"/>
  <c r="L12" i="13"/>
  <c r="L13" i="13"/>
  <c r="L14" i="13"/>
  <c r="L15" i="13"/>
  <c r="L16" i="13"/>
  <c r="C11" i="15" l="1"/>
  <c r="L20" i="13"/>
  <c r="G11" i="15" l="1"/>
  <c r="E11" i="15" l="1"/>
</calcChain>
</file>

<file path=xl/sharedStrings.xml><?xml version="1.0" encoding="utf-8"?>
<sst xmlns="http://schemas.openxmlformats.org/spreadsheetml/2006/main" count="990" uniqueCount="330">
  <si>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</si>
  <si>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</si>
  <si>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</si>
  <si>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</si>
  <si>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</si>
  <si>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</si>
  <si>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</si>
  <si>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</si>
  <si>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</si>
  <si>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</si>
  <si>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</si>
  <si>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</si>
  <si>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</si>
  <si>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</si>
  <si>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</si>
  <si>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</si>
  <si>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</si>
  <si>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</si>
  <si>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</si>
  <si>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</si>
  <si>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</si>
  <si>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</si>
  <si>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</si>
  <si>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</si>
  <si>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</si>
  <si>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</si>
  <si>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</si>
  <si>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</si>
  <si>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</si>
  <si>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</si>
  <si>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</si>
  <si>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</si>
  <si>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</si>
  <si>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</si>
  <si>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</si>
  <si>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</si>
  <si>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</si>
  <si>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</si>
  <si>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</si>
  <si>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</si>
  <si>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</si>
  <si>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</si>
  <si>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</si>
  <si>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</si>
  <si>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</si>
  <si>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</si>
  <si>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</si>
  <si>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</si>
  <si>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</si>
  <si>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</si>
  <si>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</si>
  <si>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</si>
  <si>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</si>
  <si>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</si>
  <si>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</si>
  <si>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</si>
  <si>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</si>
  <si>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</si>
  <si>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</si>
  <si>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</si>
  <si>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</si>
  <si>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</si>
  <si>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</si>
  <si>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</si>
  <si>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</si>
  <si>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</si>
  <si>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</si>
  <si>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</si>
  <si>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</si>
  <si>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</si>
  <si>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</si>
  <si>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</si>
  <si>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</si>
  <si>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</si>
  <si>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</si>
  <si>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</si>
  <si>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</si>
  <si>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</si>
  <si>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</si>
  <si>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</si>
  <si>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</si>
  <si>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</si>
  <si>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</si>
  <si>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</si>
  <si>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</si>
  <si>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</si>
  <si>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</si>
  <si>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</si>
  <si>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</si>
  <si>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</si>
  <si>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</si>
  <si>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</si>
  <si>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</si>
  <si>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</si>
  <si>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</si>
  <si>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بله</t>
  </si>
  <si>
    <t>اسنادخزانه-م21بودجه97-000728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</si>
  <si>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</si>
  <si>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</si>
  <si>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</si>
  <si>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</si>
  <si>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</si>
  <si>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</si>
  <si>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</si>
  <si>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</si>
  <si>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</si>
  <si>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</si>
  <si>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سپرده بلند مدت</t>
  </si>
  <si>
    <t>بانک پارسیان ملاصدرا</t>
  </si>
  <si>
    <t>47000989203600</t>
  </si>
  <si>
    <t>1398/10/04</t>
  </si>
  <si>
    <t>بانک صادرات ایران</t>
  </si>
  <si>
    <t>سرمایه گذاری صدرتامین</t>
  </si>
  <si>
    <t>1400/05/23</t>
  </si>
  <si>
    <t>اجاره تامین اجتماعی-سپهر000523</t>
  </si>
  <si>
    <t>1398/12/25</t>
  </si>
  <si>
    <t>1402/12/25</t>
  </si>
  <si>
    <t>بانک ملت</t>
  </si>
  <si>
    <t>پالایش نفت بندرعباس</t>
  </si>
  <si>
    <t>پالایش نفت تهران</t>
  </si>
  <si>
    <t>توسعه‌معادن‌وفلزات‌</t>
  </si>
  <si>
    <t>ملی‌ صنایع‌ مس‌ ایران‌</t>
  </si>
  <si>
    <t>سایپا</t>
  </si>
  <si>
    <t>اجاره تابان سپهر14021206</t>
  </si>
  <si>
    <t>1398/12/06</t>
  </si>
  <si>
    <t>1402/12/06</t>
  </si>
  <si>
    <t xml:space="preserve">بانک ایران زمین </t>
  </si>
  <si>
    <t>114-840-1396301-1</t>
  </si>
  <si>
    <t>1399/02/15</t>
  </si>
  <si>
    <t>114.985.1396301.1</t>
  </si>
  <si>
    <t>1399/02/29</t>
  </si>
  <si>
    <t>پالایش نفت اصفهان</t>
  </si>
  <si>
    <t>معین برای سایر درآمدهای تنزیل سود سهام</t>
  </si>
  <si>
    <t>پتروشیمی پردیس</t>
  </si>
  <si>
    <t>1399/04/31</t>
  </si>
  <si>
    <t>مرابحه عام دولت4-ش.خ 0207</t>
  </si>
  <si>
    <t>1402/07/30</t>
  </si>
  <si>
    <t>40104949105607</t>
  </si>
  <si>
    <t>0201283319005</t>
  </si>
  <si>
    <t>1399/05/29</t>
  </si>
  <si>
    <t>سرمایه‌گذاری در سهام</t>
  </si>
  <si>
    <t>سرمایه‌گذاری در اوراق بهادار</t>
  </si>
  <si>
    <t>درآمد سپرده بانکی</t>
  </si>
  <si>
    <t>فولاد  خوزستان</t>
  </si>
  <si>
    <t>اسنادخزانه-م3بودجه99-011110</t>
  </si>
  <si>
    <t>زامیاد</t>
  </si>
  <si>
    <t>سرمایه گذاری تامین اجتماعی</t>
  </si>
  <si>
    <t>اسنادخزانه-م6بودجه99-020321</t>
  </si>
  <si>
    <t>مرابحه عام دولت2-ش.خ سایر0212</t>
  </si>
  <si>
    <t>گسترش‌سرمایه‌گذاری‌ایران‌خودرو</t>
  </si>
  <si>
    <t>پتروشیمی غدیر</t>
  </si>
  <si>
    <t>تامین سرمایه نوین</t>
  </si>
  <si>
    <t>0401226644003</t>
  </si>
  <si>
    <t>1399/12/23</t>
  </si>
  <si>
    <t>ح . توسعه‌معادن‌وفلزات‌</t>
  </si>
  <si>
    <t>حفاری شمال</t>
  </si>
  <si>
    <t>سرمایه گذاری سیمان تامین</t>
  </si>
  <si>
    <t>سیمان‌ داراب‌</t>
  </si>
  <si>
    <t>باما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</si>
  <si>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</si>
  <si>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</si>
  <si>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</si>
  <si>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</si>
  <si>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</si>
  <si>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اسنادخزانه-م1بودجه99-010621</t>
  </si>
  <si>
    <t>بانک آینده مرکزی</t>
  </si>
  <si>
    <t>0402276185000</t>
  </si>
  <si>
    <t>1400/01/24</t>
  </si>
  <si>
    <t>مشارکت دولتی1-شرایط خاص001026</t>
  </si>
  <si>
    <t>1400/10/26</t>
  </si>
  <si>
    <t>مرابحه عام دولت3-ش.خ 0103</t>
  </si>
  <si>
    <t>1401/03/03</t>
  </si>
  <si>
    <t>0203653785004</t>
  </si>
  <si>
    <t>1400/02/20</t>
  </si>
  <si>
    <t>1400/02/22</t>
  </si>
  <si>
    <t>گ.مدیریت ارزش سرمایه ص ب کشوری</t>
  </si>
  <si>
    <t>تولیدمواداولیه‌داروپخش‌</t>
  </si>
  <si>
    <t>اسنادخزانه-م8بودجه98-000817</t>
  </si>
  <si>
    <t>اسنادخزانه-م16بودجه97-000407</t>
  </si>
  <si>
    <t>اسنادخزانه-م6بودجه98-000519</t>
  </si>
  <si>
    <t>1398/08/19</t>
  </si>
  <si>
    <t>1400/05/19</t>
  </si>
  <si>
    <t>اسنادخزانه-م23بودجه97-000824</t>
  </si>
  <si>
    <t>اسنادخزانه-م18بودجه97-000525</t>
  </si>
  <si>
    <t>اسنادخزانه-م11بودجه98-001013</t>
  </si>
  <si>
    <t>1400/03/04</t>
  </si>
  <si>
    <t>1400/03/26</t>
  </si>
  <si>
    <t>1400/03/18</t>
  </si>
  <si>
    <t>0.37 %</t>
  </si>
  <si>
    <t>0.19 %</t>
  </si>
  <si>
    <t>0.28 %</t>
  </si>
  <si>
    <t>0.00 %</t>
  </si>
  <si>
    <t>پتروشیمی تندگویان</t>
  </si>
  <si>
    <t>1.47 %</t>
  </si>
  <si>
    <t>1.14 %</t>
  </si>
  <si>
    <t>1.41 %</t>
  </si>
  <si>
    <t>تولید ژلاتین کپسول ایران</t>
  </si>
  <si>
    <t>تولیدات پتروشیمی قائد بصیر</t>
  </si>
  <si>
    <t>1.01 %</t>
  </si>
  <si>
    <t>1.35 %</t>
  </si>
  <si>
    <t>0.79 %</t>
  </si>
  <si>
    <t>گروه مپنا (سهامی عام)</t>
  </si>
  <si>
    <t>0.92 %</t>
  </si>
  <si>
    <t>مس‌ شهیدباهنر</t>
  </si>
  <si>
    <t>1.15 %</t>
  </si>
  <si>
    <t>نفت‌ پارس‌</t>
  </si>
  <si>
    <t>0.83 %</t>
  </si>
  <si>
    <t>کشتیرانی جمهوری اسلامی ایران</t>
  </si>
  <si>
    <t>0.89 %</t>
  </si>
  <si>
    <t>فولاد مبارکه اصفهان</t>
  </si>
  <si>
    <t>3.37 %</t>
  </si>
  <si>
    <t>صنایع پتروشیمی خلیج فارس</t>
  </si>
  <si>
    <t>1.75 %</t>
  </si>
  <si>
    <t>سیمان‌شاهرود</t>
  </si>
  <si>
    <t>0.88 %</t>
  </si>
  <si>
    <t>سیمان خوزستان</t>
  </si>
  <si>
    <t>0.45 %</t>
  </si>
  <si>
    <t>داروسازی‌ اکسیر</t>
  </si>
  <si>
    <t>0.78 %</t>
  </si>
  <si>
    <t>0.86 %</t>
  </si>
  <si>
    <t>پتروشیمی شازند</t>
  </si>
  <si>
    <t>سهامی ذوب آهن  اصفهان</t>
  </si>
  <si>
    <t>1.17 %</t>
  </si>
  <si>
    <t>برای ماه منتهی به 1400/05/31</t>
  </si>
  <si>
    <t>1400/04/31</t>
  </si>
  <si>
    <t>1400/05/31</t>
  </si>
  <si>
    <t>15.86 %</t>
  </si>
  <si>
    <t>10.95 %</t>
  </si>
  <si>
    <t>12.79 %</t>
  </si>
  <si>
    <t>گواهی سپرده بلند مدت به تاریخ 1402/04/19</t>
  </si>
  <si>
    <t>1402/04/19</t>
  </si>
  <si>
    <t>خیر</t>
  </si>
  <si>
    <t>14.39 %</t>
  </si>
  <si>
    <t>9.60 %</t>
  </si>
  <si>
    <t>موسسه مالی و اعتباری نور ملاصدرا</t>
  </si>
  <si>
    <t>0.07 %</t>
  </si>
  <si>
    <t>موسسه مالی و اعتباری نور ملاصدر</t>
  </si>
  <si>
    <t>2.34 %</t>
  </si>
  <si>
    <t>0.11 %</t>
  </si>
  <si>
    <t>6.40 %</t>
  </si>
  <si>
    <t>بانک ایران زمین انقلاب</t>
  </si>
  <si>
    <t>114-912-1396301-1</t>
  </si>
  <si>
    <t>1400/04/05</t>
  </si>
  <si>
    <t>2.40 %</t>
  </si>
  <si>
    <t>بانک دی ناصرخسرو</t>
  </si>
  <si>
    <t>0205489190004</t>
  </si>
  <si>
    <t>1400/04/16</t>
  </si>
  <si>
    <t>بانک قرض الحسنه رسالت بانکداری اجتماعی</t>
  </si>
  <si>
    <t>10-8572644-1</t>
  </si>
  <si>
    <t>1400/04/19</t>
  </si>
  <si>
    <t>1400/04/26</t>
  </si>
  <si>
    <t>1400/04/02</t>
  </si>
  <si>
    <t>1400/04/29</t>
  </si>
  <si>
    <t>1400/04/14</t>
  </si>
  <si>
    <t>1400/04/10</t>
  </si>
  <si>
    <t>1400/05/11</t>
  </si>
  <si>
    <t>1400/04/09</t>
  </si>
  <si>
    <t>1400/04/27</t>
  </si>
  <si>
    <t>-2.59 %</t>
  </si>
  <si>
    <t>1.72 %</t>
  </si>
  <si>
    <t>-0.88 %</t>
  </si>
  <si>
    <t>1.33 %</t>
  </si>
  <si>
    <t>1.06 %</t>
  </si>
  <si>
    <t>-0.08 %</t>
  </si>
  <si>
    <t>7.10 %</t>
  </si>
  <si>
    <t>3.08 %</t>
  </si>
  <si>
    <t>0.57 %</t>
  </si>
  <si>
    <t>0.29 %</t>
  </si>
  <si>
    <t>-2.51 %</t>
  </si>
  <si>
    <t>-2.02 %</t>
  </si>
  <si>
    <t>1.25 %</t>
  </si>
  <si>
    <t>2.84 %</t>
  </si>
  <si>
    <t>0.25 %</t>
  </si>
  <si>
    <t>1.09 %</t>
  </si>
  <si>
    <t>2.43 %</t>
  </si>
  <si>
    <t>-0.10 %</t>
  </si>
  <si>
    <t>2.31 %</t>
  </si>
  <si>
    <t>-0.20 %</t>
  </si>
  <si>
    <t>-5.95 %</t>
  </si>
  <si>
    <t>-3.77 %</t>
  </si>
  <si>
    <t>1.31 %</t>
  </si>
  <si>
    <t>1.74 %</t>
  </si>
  <si>
    <t>-1.00 %</t>
  </si>
  <si>
    <t>-2.46 %</t>
  </si>
  <si>
    <t>3.20 %</t>
  </si>
  <si>
    <t>1.98 %</t>
  </si>
  <si>
    <t>-0.68 %</t>
  </si>
  <si>
    <t>0.72 %</t>
  </si>
  <si>
    <t>0.59 %</t>
  </si>
  <si>
    <t>0.03 %</t>
  </si>
  <si>
    <t>-4.00 %</t>
  </si>
  <si>
    <t>-0.16 %</t>
  </si>
  <si>
    <t>0.39 %</t>
  </si>
  <si>
    <t>-0.04 %</t>
  </si>
  <si>
    <t>0.90 %</t>
  </si>
  <si>
    <t>0.06 %</t>
  </si>
  <si>
    <t>8.82 %</t>
  </si>
  <si>
    <t>5.84 %</t>
  </si>
  <si>
    <t>2.55 %</t>
  </si>
  <si>
    <t>2.04 %</t>
  </si>
  <si>
    <t>4.25 %</t>
  </si>
  <si>
    <t>4.37 %</t>
  </si>
  <si>
    <t>11.44 %</t>
  </si>
  <si>
    <t>4.96 %</t>
  </si>
  <si>
    <t>9.74 %</t>
  </si>
  <si>
    <t>5.25 %</t>
  </si>
  <si>
    <t>3.12 %</t>
  </si>
  <si>
    <t>6.58 %</t>
  </si>
  <si>
    <t>2.86 %</t>
  </si>
  <si>
    <t>2.20 %</t>
  </si>
  <si>
    <t>0.09 %</t>
  </si>
  <si>
    <t>0.04 %</t>
  </si>
  <si>
    <t>1.61 %</t>
  </si>
  <si>
    <t>0.70 %</t>
  </si>
  <si>
    <t>2.61 %</t>
  </si>
  <si>
    <t>1.13 %</t>
  </si>
  <si>
    <t>0.05 %</t>
  </si>
  <si>
    <t>0.55 %</t>
  </si>
  <si>
    <t>3.63 %</t>
  </si>
  <si>
    <t>1.57 %</t>
  </si>
  <si>
    <t>2.00 %</t>
  </si>
  <si>
    <t>2.92 %</t>
  </si>
  <si>
    <t>1.43 %</t>
  </si>
  <si>
    <t>0.62 %</t>
  </si>
  <si>
    <t>71.71 %</t>
  </si>
  <si>
    <t>2.74 %</t>
  </si>
  <si>
    <t>9.96 %</t>
  </si>
  <si>
    <t>0.38 %</t>
  </si>
  <si>
    <t>16.93 %</t>
  </si>
  <si>
    <t>0.65 %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</si>
</sst>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  <xf numFmtId="1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42"/>
  <sheetViews>
    <sheetView rightToLeft="1" tabSelected="1" view="pageBreakPreview" topLeftCell="H25" zoomScaleNormal="70" zoomScaleSheetLayoutView="100" workbookViewId="0">
      <selection activeCell="AE8" sqref="AE8"/>
    </sheetView>
  </sheetViews>
  <sheetFormatPr defaultColWidth="9.125" defaultRowHeight="18.75" x14ac:dyDescent="0.25"/>
  <cols>
    <col min="1" max="1" width="24.25" style="2" customWidth="1"/>
    <col min="2" max="2" width="1" style="2" customWidth="1"/>
    <col min="3" max="3" width="13.375" style="2" bestFit="1" customWidth="1"/>
    <col min="4" max="4" width="1" style="2" customWidth="1"/>
    <col min="5" max="5" width="18.875" style="2" bestFit="1" customWidth="1"/>
    <col min="6" max="6" width="1" style="2" customWidth="1"/>
    <col min="7" max="7" width="23.875" style="2" bestFit="1" customWidth="1"/>
    <col min="8" max="8" width="1" style="2" customWidth="1"/>
    <col min="9" max="9" width="15.125" style="2" bestFit="1" customWidth="1"/>
    <col min="10" max="10" width="1" style="2" customWidth="1"/>
    <col min="11" max="11" width="18.875" style="2" bestFit="1" customWidth="1"/>
    <col min="12" max="12" width="1" style="2" customWidth="1"/>
    <col min="13" max="13" width="12.75" style="2" bestFit="1" customWidth="1"/>
    <col min="14" max="14" width="1" style="2" customWidth="1"/>
    <col min="15" max="15" width="18.25" style="2" bestFit="1" customWidth="1"/>
    <col min="16" max="16" width="1" style="2" customWidth="1"/>
    <col min="17" max="17" width="15.125" style="2" bestFit="1" customWidth="1"/>
    <col min="18" max="18" width="1" style="2" customWidth="1"/>
    <col min="19" max="19" width="13.875" style="2" bestFit="1" customWidth="1"/>
    <col min="20" max="20" width="1" style="2" customWidth="1"/>
    <col min="21" max="21" width="18.875" style="2" bestFit="1" customWidth="1"/>
    <col min="22" max="22" width="1" style="2" customWidth="1"/>
    <col min="23" max="23" width="23.875" style="2" bestFit="1" customWidth="1"/>
    <col min="24" max="24" width="1" style="2" customWidth="1"/>
    <col min="25" max="25" width="25.875" style="2" bestFit="1" customWidth="1"/>
    <col min="26" max="26" width="1" style="2" customWidth="1"/>
    <col min="27" max="27" width="9.125" style="2" customWidth="1"/>
    <col min="28" max="30" width="9.125" style="2"/>
    <col min="31" max="31" width="16.375" style="2" bestFit="1" customWidth="1"/>
    <col min="32" max="16384" width="9.125" style="2"/>
  </cols>
  <sheetData>
    <row r="2" spans="1:31" ht="30" customHeight="1" x14ac:dyDescent="0.25">
      <c r="A2" s="37" t="s">
        <v>94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31" ht="30" customHeight="1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31" ht="30" x14ac:dyDescent="0.25">
      <c r="A4" s="37" t="s">
        <v>223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31" s="13" customFormat="1" ht="25.5" x14ac:dyDescent="0.4">
      <c r="A5" s="42" t="s">
        <v>78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31" s="13" customFormat="1" ht="25.5" x14ac:dyDescent="0.4">
      <c r="A6" s="42" t="s">
        <v>79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8" spans="1:31" ht="30" x14ac:dyDescent="0.25">
      <c r="A8" s="37" t="s">
        <v>1</v>
      </c>
      <c r="C8" s="40" t="s">
        <v>224</v>
      </c>
      <c r="D8" s="40" t="s">
        <v>2</v>
      </c>
      <c r="E8" s="40" t="s">
        <v>2</v>
      </c>
      <c r="F8" s="40" t="s">
        <v>2</v>
      </c>
      <c r="G8" s="40" t="s">
        <v>2</v>
      </c>
      <c r="I8" s="40" t="s">
        <v>3</v>
      </c>
      <c r="J8" s="40" t="s">
        <v>3</v>
      </c>
      <c r="K8" s="40" t="s">
        <v>3</v>
      </c>
      <c r="L8" s="40" t="s">
        <v>3</v>
      </c>
      <c r="M8" s="40" t="s">
        <v>3</v>
      </c>
      <c r="N8" s="40" t="s">
        <v>3</v>
      </c>
      <c r="O8" s="40" t="s">
        <v>3</v>
      </c>
      <c r="Q8" s="40" t="s">
        <v>225</v>
      </c>
      <c r="R8" s="40" t="s">
        <v>4</v>
      </c>
      <c r="S8" s="40" t="s">
        <v>4</v>
      </c>
      <c r="T8" s="40" t="s">
        <v>4</v>
      </c>
      <c r="U8" s="40" t="s">
        <v>4</v>
      </c>
      <c r="V8" s="40" t="s">
        <v>4</v>
      </c>
      <c r="W8" s="40" t="s">
        <v>4</v>
      </c>
      <c r="X8" s="40" t="s">
        <v>4</v>
      </c>
      <c r="Y8" s="40" t="s">
        <v>4</v>
      </c>
      <c r="AE8" s="4"/>
    </row>
    <row r="9" spans="1:31" ht="30" x14ac:dyDescent="0.25">
      <c r="A9" s="37" t="s">
        <v>1</v>
      </c>
      <c r="C9" s="41" t="s">
        <v>5</v>
      </c>
      <c r="D9" s="18"/>
      <c r="E9" s="41" t="s">
        <v>6</v>
      </c>
      <c r="F9" s="18"/>
      <c r="G9" s="41" t="s">
        <v>7</v>
      </c>
      <c r="I9" s="37" t="s">
        <v>8</v>
      </c>
      <c r="J9" s="37" t="s">
        <v>8</v>
      </c>
      <c r="K9" s="37" t="s">
        <v>8</v>
      </c>
      <c r="L9" s="18"/>
      <c r="M9" s="37" t="s">
        <v>9</v>
      </c>
      <c r="N9" s="37" t="s">
        <v>9</v>
      </c>
      <c r="O9" s="37" t="s">
        <v>9</v>
      </c>
      <c r="Q9" s="41" t="s">
        <v>5</v>
      </c>
      <c r="R9" s="18"/>
      <c r="S9" s="41" t="s">
        <v>10</v>
      </c>
      <c r="T9" s="18"/>
      <c r="U9" s="41" t="s">
        <v>6</v>
      </c>
      <c r="V9" s="18"/>
      <c r="W9" s="41" t="s">
        <v>7</v>
      </c>
      <c r="X9" s="18"/>
      <c r="Y9" s="38" t="s">
        <v>11</v>
      </c>
    </row>
    <row r="10" spans="1:31" ht="30" x14ac:dyDescent="0.25">
      <c r="A10" s="37" t="s">
        <v>1</v>
      </c>
      <c r="C10" s="40" t="s">
        <v>5</v>
      </c>
      <c r="D10" s="18"/>
      <c r="E10" s="40" t="s">
        <v>6</v>
      </c>
      <c r="F10" s="18"/>
      <c r="G10" s="40" t="s">
        <v>7</v>
      </c>
      <c r="I10" s="40" t="s">
        <v>5</v>
      </c>
      <c r="J10" s="18"/>
      <c r="K10" s="40" t="s">
        <v>6</v>
      </c>
      <c r="L10" s="18"/>
      <c r="M10" s="40" t="s">
        <v>5</v>
      </c>
      <c r="N10" s="18"/>
      <c r="O10" s="40" t="s">
        <v>12</v>
      </c>
      <c r="Q10" s="40" t="s">
        <v>5</v>
      </c>
      <c r="R10" s="18"/>
      <c r="S10" s="40" t="s">
        <v>10</v>
      </c>
      <c r="T10" s="18"/>
      <c r="U10" s="40" t="s">
        <v>6</v>
      </c>
      <c r="V10" s="18"/>
      <c r="W10" s="40" t="s">
        <v>7</v>
      </c>
      <c r="X10" s="18"/>
      <c r="Y10" s="39" t="s">
        <v>11</v>
      </c>
    </row>
    <row r="11" spans="1:31" ht="21" x14ac:dyDescent="0.25">
      <c r="A11" s="26" t="s">
        <v>158</v>
      </c>
      <c r="C11" s="4">
        <v>390000</v>
      </c>
      <c r="E11" s="4">
        <v>5566305676</v>
      </c>
      <c r="G11" s="4">
        <v>4656030795</v>
      </c>
      <c r="I11" s="20">
        <v>0</v>
      </c>
      <c r="K11" s="4">
        <v>0</v>
      </c>
      <c r="M11" s="4">
        <v>0</v>
      </c>
      <c r="O11" s="4">
        <v>0</v>
      </c>
      <c r="Q11" s="20">
        <v>390000</v>
      </c>
      <c r="R11" s="26"/>
      <c r="S11" s="2">
        <v>11890</v>
      </c>
      <c r="T11" s="4"/>
      <c r="U11" s="2">
        <v>5566305676</v>
      </c>
      <c r="V11" s="4"/>
      <c r="W11" s="2">
        <v>4609509255</v>
      </c>
      <c r="X11" s="4"/>
      <c r="Y11" s="2" t="s">
        <v>188</v>
      </c>
    </row>
    <row r="12" spans="1:31" ht="21" x14ac:dyDescent="0.25">
      <c r="A12" s="26" t="s">
        <v>111</v>
      </c>
      <c r="C12" s="4">
        <v>950000</v>
      </c>
      <c r="E12" s="4">
        <v>2263098207</v>
      </c>
      <c r="G12" s="4">
        <v>2098340145</v>
      </c>
      <c r="I12" s="20">
        <v>0</v>
      </c>
      <c r="K12" s="4">
        <v>0</v>
      </c>
      <c r="M12" s="4">
        <v>0</v>
      </c>
      <c r="O12" s="4">
        <v>0</v>
      </c>
      <c r="Q12" s="20">
        <v>950000</v>
      </c>
      <c r="R12" s="26"/>
      <c r="S12" s="2">
        <v>2518</v>
      </c>
      <c r="T12" s="4"/>
      <c r="U12" s="2">
        <v>2263098207</v>
      </c>
      <c r="V12" s="4"/>
      <c r="W12" s="2">
        <v>2377867005</v>
      </c>
      <c r="X12" s="4"/>
      <c r="Y12" s="2" t="s">
        <v>189</v>
      </c>
    </row>
    <row r="13" spans="1:31" ht="21" x14ac:dyDescent="0.25">
      <c r="A13" s="26" t="s">
        <v>117</v>
      </c>
      <c r="C13" s="4">
        <v>1900000</v>
      </c>
      <c r="E13" s="4">
        <v>7359823544</v>
      </c>
      <c r="G13" s="4">
        <v>7282807920</v>
      </c>
      <c r="I13" s="20">
        <v>0</v>
      </c>
      <c r="K13" s="4">
        <v>0</v>
      </c>
      <c r="M13" s="4">
        <v>-790269</v>
      </c>
      <c r="O13" s="4">
        <v>2986177820</v>
      </c>
      <c r="Q13" s="20">
        <v>1109731</v>
      </c>
      <c r="R13" s="26"/>
      <c r="S13" s="2">
        <v>4141</v>
      </c>
      <c r="T13" s="4"/>
      <c r="U13" s="2">
        <v>4298644390</v>
      </c>
      <c r="V13" s="4"/>
      <c r="W13" s="2">
        <v>4568053464.3775501</v>
      </c>
      <c r="X13" s="4"/>
      <c r="Y13" s="2" t="s">
        <v>188</v>
      </c>
    </row>
    <row r="14" spans="1:31" ht="21" x14ac:dyDescent="0.25">
      <c r="A14" s="26" t="s">
        <v>118</v>
      </c>
      <c r="C14" s="4">
        <v>936572</v>
      </c>
      <c r="E14" s="4">
        <v>5024658536</v>
      </c>
      <c r="G14" s="4">
        <v>3481006743.8874002</v>
      </c>
      <c r="I14" s="20">
        <v>0</v>
      </c>
      <c r="K14" s="4">
        <v>0</v>
      </c>
      <c r="M14" s="4">
        <v>0</v>
      </c>
      <c r="O14" s="4">
        <v>0</v>
      </c>
      <c r="Q14" s="20">
        <v>936572</v>
      </c>
      <c r="R14" s="26"/>
      <c r="S14" s="2">
        <v>3739</v>
      </c>
      <c r="T14" s="4"/>
      <c r="U14" s="2">
        <v>5024658536</v>
      </c>
      <c r="V14" s="4"/>
      <c r="W14" s="2">
        <v>3481006743.8874002</v>
      </c>
      <c r="X14" s="4"/>
      <c r="Y14" s="2" t="s">
        <v>190</v>
      </c>
    </row>
    <row r="15" spans="1:31" ht="21" x14ac:dyDescent="0.25">
      <c r="A15" s="26" t="s">
        <v>133</v>
      </c>
      <c r="C15" s="4">
        <v>97000</v>
      </c>
      <c r="E15" s="4">
        <v>10051807852</v>
      </c>
      <c r="G15" s="4">
        <v>12578360782.5</v>
      </c>
      <c r="I15" s="20">
        <v>0</v>
      </c>
      <c r="K15" s="4">
        <v>0</v>
      </c>
      <c r="M15" s="4">
        <v>-97000</v>
      </c>
      <c r="O15" s="4">
        <v>13176844683</v>
      </c>
      <c r="Q15" s="20">
        <v>0</v>
      </c>
      <c r="R15" s="26"/>
      <c r="S15" s="2">
        <v>0</v>
      </c>
      <c r="T15" s="4"/>
      <c r="U15" s="2">
        <v>0</v>
      </c>
      <c r="V15" s="4"/>
      <c r="W15" s="2">
        <v>0</v>
      </c>
      <c r="X15" s="4"/>
      <c r="Y15" s="2" t="s">
        <v>191</v>
      </c>
    </row>
    <row r="16" spans="1:31" ht="21" x14ac:dyDescent="0.25">
      <c r="A16" s="26" t="s">
        <v>192</v>
      </c>
      <c r="C16" s="4">
        <v>981449</v>
      </c>
      <c r="E16" s="4">
        <v>10013743135</v>
      </c>
      <c r="G16" s="4">
        <v>10107313160.742001</v>
      </c>
      <c r="I16" s="20">
        <v>0</v>
      </c>
      <c r="K16" s="4">
        <v>0</v>
      </c>
      <c r="M16" s="4">
        <v>-981449</v>
      </c>
      <c r="O16" s="4">
        <v>11268011240</v>
      </c>
      <c r="Q16" s="20">
        <v>0</v>
      </c>
      <c r="R16" s="26"/>
      <c r="S16" s="2">
        <v>0</v>
      </c>
      <c r="T16" s="4"/>
      <c r="U16" s="2">
        <v>0</v>
      </c>
      <c r="V16" s="4"/>
      <c r="W16" s="2">
        <v>0</v>
      </c>
      <c r="X16" s="4"/>
      <c r="Y16" s="2" t="s">
        <v>191</v>
      </c>
    </row>
    <row r="17" spans="1:25" ht="21" x14ac:dyDescent="0.25">
      <c r="A17" s="26" t="s">
        <v>150</v>
      </c>
      <c r="C17" s="4">
        <v>210000</v>
      </c>
      <c r="E17" s="4">
        <v>14515620000</v>
      </c>
      <c r="G17" s="4">
        <v>14209646535</v>
      </c>
      <c r="I17" s="20">
        <v>0</v>
      </c>
      <c r="K17" s="4">
        <v>0</v>
      </c>
      <c r="M17" s="4">
        <v>0</v>
      </c>
      <c r="O17" s="4">
        <v>0</v>
      </c>
      <c r="Q17" s="20">
        <v>210000</v>
      </c>
      <c r="R17" s="26"/>
      <c r="S17" s="2">
        <v>88250</v>
      </c>
      <c r="T17" s="4"/>
      <c r="U17" s="2">
        <v>14515620000</v>
      </c>
      <c r="V17" s="4"/>
      <c r="W17" s="2">
        <v>18422231625</v>
      </c>
      <c r="X17" s="4"/>
      <c r="Y17" s="2" t="s">
        <v>193</v>
      </c>
    </row>
    <row r="18" spans="1:25" ht="21" x14ac:dyDescent="0.25">
      <c r="A18" s="26" t="s">
        <v>159</v>
      </c>
      <c r="C18" s="4">
        <v>120000</v>
      </c>
      <c r="E18" s="4">
        <v>9704997864</v>
      </c>
      <c r="G18" s="4">
        <v>9637115940</v>
      </c>
      <c r="I18" s="20">
        <v>0</v>
      </c>
      <c r="K18" s="4">
        <v>0</v>
      </c>
      <c r="M18" s="4">
        <v>0</v>
      </c>
      <c r="O18" s="4">
        <v>0</v>
      </c>
      <c r="Q18" s="20">
        <v>120000</v>
      </c>
      <c r="R18" s="26"/>
      <c r="S18" s="2">
        <v>119790</v>
      </c>
      <c r="T18" s="4"/>
      <c r="U18" s="2">
        <v>9704997864</v>
      </c>
      <c r="V18" s="4"/>
      <c r="W18" s="2">
        <v>14289269940</v>
      </c>
      <c r="X18" s="4"/>
      <c r="Y18" s="2" t="s">
        <v>194</v>
      </c>
    </row>
    <row r="19" spans="1:25" ht="21" x14ac:dyDescent="0.25">
      <c r="A19" s="26" t="s">
        <v>120</v>
      </c>
      <c r="C19" s="4">
        <v>490328</v>
      </c>
      <c r="E19" s="4">
        <v>4006705086</v>
      </c>
      <c r="G19" s="4">
        <v>4776623374.3199997</v>
      </c>
      <c r="I19" s="20">
        <v>904193</v>
      </c>
      <c r="K19" s="4">
        <v>11584873682</v>
      </c>
      <c r="M19" s="4">
        <v>0</v>
      </c>
      <c r="O19" s="4">
        <v>0</v>
      </c>
      <c r="Q19" s="20">
        <v>1394521</v>
      </c>
      <c r="R19" s="26"/>
      <c r="S19" s="2">
        <v>12680</v>
      </c>
      <c r="T19" s="4"/>
      <c r="U19" s="2">
        <v>15591578768</v>
      </c>
      <c r="V19" s="4"/>
      <c r="W19" s="2">
        <v>17577315248.633999</v>
      </c>
      <c r="X19" s="4"/>
      <c r="Y19" s="2" t="s">
        <v>195</v>
      </c>
    </row>
    <row r="20" spans="1:25" ht="21" x14ac:dyDescent="0.25">
      <c r="A20" s="26" t="s">
        <v>196</v>
      </c>
      <c r="C20" s="4">
        <v>200000</v>
      </c>
      <c r="E20" s="4">
        <v>5426260422</v>
      </c>
      <c r="G20" s="4">
        <v>6514407270</v>
      </c>
      <c r="I20" s="20">
        <v>0</v>
      </c>
      <c r="K20" s="4">
        <v>0</v>
      </c>
      <c r="M20" s="4">
        <v>-200000</v>
      </c>
      <c r="O20" s="4">
        <v>6632301633</v>
      </c>
      <c r="Q20" s="20">
        <v>0</v>
      </c>
      <c r="R20" s="26"/>
      <c r="S20" s="2">
        <v>0</v>
      </c>
      <c r="T20" s="4"/>
      <c r="U20" s="2">
        <v>0</v>
      </c>
      <c r="V20" s="4"/>
      <c r="W20" s="2">
        <v>0</v>
      </c>
      <c r="X20" s="4"/>
      <c r="Y20" s="2" t="s">
        <v>191</v>
      </c>
    </row>
    <row r="21" spans="1:25" ht="21" x14ac:dyDescent="0.25">
      <c r="A21" s="26" t="s">
        <v>197</v>
      </c>
      <c r="C21" s="4">
        <v>125910</v>
      </c>
      <c r="E21" s="4">
        <v>9433038585</v>
      </c>
      <c r="G21" s="4">
        <v>11693902021.6005</v>
      </c>
      <c r="I21" s="20">
        <v>0</v>
      </c>
      <c r="K21" s="4">
        <v>0</v>
      </c>
      <c r="M21" s="4">
        <v>0</v>
      </c>
      <c r="O21" s="4">
        <v>0</v>
      </c>
      <c r="Q21" s="20">
        <v>125910</v>
      </c>
      <c r="R21" s="26"/>
      <c r="S21" s="2">
        <v>101048</v>
      </c>
      <c r="T21" s="4"/>
      <c r="U21" s="2">
        <v>9433038585</v>
      </c>
      <c r="V21" s="4"/>
      <c r="W21" s="2">
        <v>12647252105.604</v>
      </c>
      <c r="X21" s="4"/>
      <c r="Y21" s="2" t="s">
        <v>198</v>
      </c>
    </row>
    <row r="22" spans="1:25" ht="21" x14ac:dyDescent="0.25">
      <c r="A22" s="26" t="s">
        <v>176</v>
      </c>
      <c r="C22" s="4">
        <v>340000</v>
      </c>
      <c r="E22" s="4">
        <v>13532654188</v>
      </c>
      <c r="G22" s="4">
        <v>14860848690</v>
      </c>
      <c r="I22" s="20">
        <v>0</v>
      </c>
      <c r="K22" s="4">
        <v>0</v>
      </c>
      <c r="M22" s="4">
        <v>0</v>
      </c>
      <c r="O22" s="4">
        <v>0</v>
      </c>
      <c r="Q22" s="20">
        <v>340000</v>
      </c>
      <c r="R22" s="26"/>
      <c r="S22" s="2">
        <v>49980</v>
      </c>
      <c r="T22" s="4"/>
      <c r="U22" s="2">
        <v>13532654188</v>
      </c>
      <c r="V22" s="4"/>
      <c r="W22" s="2">
        <v>16892090460</v>
      </c>
      <c r="X22" s="4"/>
      <c r="Y22" s="2" t="s">
        <v>199</v>
      </c>
    </row>
    <row r="23" spans="1:25" ht="21" x14ac:dyDescent="0.25">
      <c r="A23" s="26" t="s">
        <v>155</v>
      </c>
      <c r="C23" s="4">
        <v>1400000</v>
      </c>
      <c r="E23" s="4">
        <v>10575743381</v>
      </c>
      <c r="G23" s="4">
        <v>9546856200</v>
      </c>
      <c r="I23" s="20">
        <v>0</v>
      </c>
      <c r="K23" s="4">
        <v>0</v>
      </c>
      <c r="M23" s="4">
        <v>-1400000</v>
      </c>
      <c r="O23" s="4">
        <v>8350784980</v>
      </c>
      <c r="Q23" s="20">
        <v>0</v>
      </c>
      <c r="R23" s="26"/>
      <c r="S23" s="2">
        <v>0</v>
      </c>
      <c r="T23" s="4"/>
      <c r="U23" s="2">
        <v>0</v>
      </c>
      <c r="V23" s="4"/>
      <c r="W23" s="2">
        <v>0</v>
      </c>
      <c r="X23" s="4"/>
      <c r="Y23" s="2" t="s">
        <v>191</v>
      </c>
    </row>
    <row r="24" spans="1:25" ht="21" x14ac:dyDescent="0.25">
      <c r="A24" s="26" t="s">
        <v>146</v>
      </c>
      <c r="C24" s="4">
        <v>775000</v>
      </c>
      <c r="E24" s="4">
        <v>10275329395</v>
      </c>
      <c r="G24" s="4">
        <v>10038165412.5</v>
      </c>
      <c r="I24" s="20">
        <v>0</v>
      </c>
      <c r="K24" s="4">
        <v>0</v>
      </c>
      <c r="M24" s="4">
        <v>-775000</v>
      </c>
      <c r="O24" s="4">
        <v>9991942226</v>
      </c>
      <c r="Q24" s="20">
        <v>0</v>
      </c>
      <c r="R24" s="26"/>
      <c r="S24" s="2">
        <v>0</v>
      </c>
      <c r="T24" s="4"/>
      <c r="U24" s="2">
        <v>0</v>
      </c>
      <c r="V24" s="4"/>
      <c r="W24" s="2">
        <v>0</v>
      </c>
      <c r="X24" s="4"/>
      <c r="Y24" s="2" t="s">
        <v>191</v>
      </c>
    </row>
    <row r="25" spans="1:25" ht="21" x14ac:dyDescent="0.25">
      <c r="A25" s="26" t="s">
        <v>143</v>
      </c>
      <c r="C25" s="4">
        <v>550000</v>
      </c>
      <c r="E25" s="4">
        <v>8411798880</v>
      </c>
      <c r="G25" s="4">
        <v>8343061650</v>
      </c>
      <c r="I25" s="20">
        <v>0</v>
      </c>
      <c r="K25" s="4">
        <v>0</v>
      </c>
      <c r="M25" s="4">
        <v>0</v>
      </c>
      <c r="O25" s="4">
        <v>0</v>
      </c>
      <c r="Q25" s="20">
        <v>550000</v>
      </c>
      <c r="R25" s="26"/>
      <c r="S25" s="2">
        <v>18050</v>
      </c>
      <c r="T25" s="4"/>
      <c r="U25" s="2">
        <v>8411798880</v>
      </c>
      <c r="V25" s="4"/>
      <c r="W25" s="2">
        <v>9868431375</v>
      </c>
      <c r="X25" s="4"/>
      <c r="Y25" s="2" t="s">
        <v>200</v>
      </c>
    </row>
    <row r="26" spans="1:25" ht="21" x14ac:dyDescent="0.25">
      <c r="A26" s="26" t="s">
        <v>161</v>
      </c>
      <c r="C26" s="4">
        <v>149184</v>
      </c>
      <c r="E26" s="4">
        <v>3405206359</v>
      </c>
      <c r="G26" s="4">
        <v>5390572511.5200005</v>
      </c>
      <c r="I26" s="20">
        <v>0</v>
      </c>
      <c r="K26" s="4">
        <v>0</v>
      </c>
      <c r="M26" s="4">
        <v>-149184</v>
      </c>
      <c r="O26" s="4">
        <v>4152297948</v>
      </c>
      <c r="Q26" s="20">
        <v>0</v>
      </c>
      <c r="R26" s="26"/>
      <c r="S26" s="2">
        <v>0</v>
      </c>
      <c r="T26" s="4"/>
      <c r="U26" s="2">
        <v>0</v>
      </c>
      <c r="V26" s="4"/>
      <c r="W26" s="2">
        <v>0</v>
      </c>
      <c r="X26" s="4"/>
      <c r="Y26" s="2" t="s">
        <v>191</v>
      </c>
    </row>
    <row r="27" spans="1:25" ht="21" x14ac:dyDescent="0.25">
      <c r="A27" s="26" t="s">
        <v>201</v>
      </c>
      <c r="C27" s="4">
        <v>587721</v>
      </c>
      <c r="E27" s="4">
        <v>10006207953</v>
      </c>
      <c r="G27" s="4">
        <v>10399188268.889999</v>
      </c>
      <c r="I27" s="20">
        <v>0</v>
      </c>
      <c r="K27" s="4">
        <v>0</v>
      </c>
      <c r="M27" s="4">
        <v>0</v>
      </c>
      <c r="O27" s="4">
        <v>0</v>
      </c>
      <c r="Q27" s="20">
        <v>587721</v>
      </c>
      <c r="R27" s="26"/>
      <c r="S27" s="2">
        <v>19600</v>
      </c>
      <c r="T27" s="4"/>
      <c r="U27" s="2">
        <v>10006207953</v>
      </c>
      <c r="V27" s="4"/>
      <c r="W27" s="2">
        <v>11450791576.98</v>
      </c>
      <c r="X27" s="4"/>
      <c r="Y27" s="2" t="s">
        <v>202</v>
      </c>
    </row>
    <row r="28" spans="1:25" ht="21" x14ac:dyDescent="0.25">
      <c r="A28" s="26" t="s">
        <v>162</v>
      </c>
      <c r="C28" s="4">
        <v>435000</v>
      </c>
      <c r="E28" s="4">
        <v>17463837763</v>
      </c>
      <c r="G28" s="4">
        <v>17750502337.5</v>
      </c>
      <c r="I28" s="20">
        <v>0</v>
      </c>
      <c r="K28" s="4">
        <v>0</v>
      </c>
      <c r="M28" s="4">
        <v>-435000</v>
      </c>
      <c r="O28" s="4">
        <v>17332149927</v>
      </c>
      <c r="Q28" s="20">
        <v>0</v>
      </c>
      <c r="R28" s="26"/>
      <c r="S28" s="2">
        <v>0</v>
      </c>
      <c r="T28" s="4"/>
      <c r="U28" s="2">
        <v>0</v>
      </c>
      <c r="V28" s="4"/>
      <c r="W28" s="2">
        <v>0</v>
      </c>
      <c r="X28" s="4"/>
      <c r="Y28" s="2" t="s">
        <v>191</v>
      </c>
    </row>
    <row r="29" spans="1:25" ht="21" x14ac:dyDescent="0.25">
      <c r="A29" s="26" t="s">
        <v>203</v>
      </c>
      <c r="C29" s="4">
        <v>503560</v>
      </c>
      <c r="E29" s="4">
        <v>11199486592</v>
      </c>
      <c r="G29" s="4">
        <v>11202618246.84</v>
      </c>
      <c r="I29" s="20">
        <v>0</v>
      </c>
      <c r="K29" s="4">
        <v>0</v>
      </c>
      <c r="M29" s="4">
        <v>0</v>
      </c>
      <c r="O29" s="4">
        <v>0</v>
      </c>
      <c r="Q29" s="20">
        <v>503560</v>
      </c>
      <c r="R29" s="26"/>
      <c r="S29" s="2">
        <v>28660</v>
      </c>
      <c r="T29" s="4"/>
      <c r="U29" s="2">
        <v>11199486592</v>
      </c>
      <c r="V29" s="4"/>
      <c r="W29" s="2">
        <v>14346159023.879999</v>
      </c>
      <c r="X29" s="4"/>
      <c r="Y29" s="2" t="s">
        <v>204</v>
      </c>
    </row>
    <row r="30" spans="1:25" ht="21" x14ac:dyDescent="0.25">
      <c r="A30" s="26" t="s">
        <v>121</v>
      </c>
      <c r="C30" s="4">
        <v>250000</v>
      </c>
      <c r="E30" s="4">
        <v>3298057717</v>
      </c>
      <c r="G30" s="4">
        <v>3074099625</v>
      </c>
      <c r="I30" s="20">
        <v>0</v>
      </c>
      <c r="K30" s="4">
        <v>0</v>
      </c>
      <c r="M30" s="4">
        <v>-250000</v>
      </c>
      <c r="O30" s="4">
        <v>3581065221</v>
      </c>
      <c r="Q30" s="20">
        <v>0</v>
      </c>
      <c r="R30" s="26"/>
      <c r="S30" s="2">
        <v>0</v>
      </c>
      <c r="T30" s="4"/>
      <c r="U30" s="2">
        <v>0</v>
      </c>
      <c r="V30" s="4"/>
      <c r="W30" s="2">
        <v>0</v>
      </c>
      <c r="X30" s="4"/>
      <c r="Y30" s="2" t="s">
        <v>191</v>
      </c>
    </row>
    <row r="31" spans="1:25" ht="21" x14ac:dyDescent="0.25">
      <c r="A31" s="26" t="s">
        <v>205</v>
      </c>
      <c r="C31" s="4">
        <v>173960</v>
      </c>
      <c r="E31" s="4">
        <v>9764964149</v>
      </c>
      <c r="G31" s="4">
        <v>10344369791.16</v>
      </c>
      <c r="I31" s="20">
        <v>987476</v>
      </c>
      <c r="K31" s="4">
        <v>0</v>
      </c>
      <c r="M31" s="4">
        <v>0</v>
      </c>
      <c r="O31" s="4">
        <v>0</v>
      </c>
      <c r="Q31" s="20">
        <v>1161436</v>
      </c>
      <c r="R31" s="26"/>
      <c r="S31" s="2">
        <v>8982</v>
      </c>
      <c r="T31" s="4"/>
      <c r="U31" s="2">
        <v>9764964149</v>
      </c>
      <c r="V31" s="4"/>
      <c r="W31" s="2">
        <v>10369947643.9956</v>
      </c>
      <c r="X31" s="4"/>
      <c r="Y31" s="2" t="s">
        <v>206</v>
      </c>
    </row>
    <row r="32" spans="1:25" ht="21" x14ac:dyDescent="0.25">
      <c r="A32" s="26" t="s">
        <v>207</v>
      </c>
      <c r="C32" s="4">
        <v>0</v>
      </c>
      <c r="E32" s="4">
        <v>0</v>
      </c>
      <c r="G32" s="4">
        <v>0</v>
      </c>
      <c r="I32" s="20">
        <v>629630</v>
      </c>
      <c r="K32" s="4">
        <v>11130906668</v>
      </c>
      <c r="M32" s="4">
        <v>0</v>
      </c>
      <c r="O32" s="4">
        <v>0</v>
      </c>
      <c r="Q32" s="20">
        <v>629630</v>
      </c>
      <c r="R32" s="26"/>
      <c r="S32" s="2">
        <v>17850</v>
      </c>
      <c r="T32" s="4"/>
      <c r="U32" s="2">
        <v>11130906668</v>
      </c>
      <c r="V32" s="4"/>
      <c r="W32" s="2">
        <v>11172024071.775</v>
      </c>
      <c r="X32" s="4"/>
      <c r="Y32" s="2" t="s">
        <v>208</v>
      </c>
    </row>
    <row r="33" spans="1:25" ht="21" x14ac:dyDescent="0.25">
      <c r="A33" s="26" t="s">
        <v>209</v>
      </c>
      <c r="C33" s="4">
        <v>0</v>
      </c>
      <c r="E33" s="4">
        <v>0</v>
      </c>
      <c r="G33" s="4">
        <v>0</v>
      </c>
      <c r="I33" s="20">
        <v>3432838</v>
      </c>
      <c r="K33" s="4">
        <v>37330605060</v>
      </c>
      <c r="M33" s="4">
        <v>0</v>
      </c>
      <c r="O33" s="4">
        <v>0</v>
      </c>
      <c r="Q33" s="20">
        <v>3432838</v>
      </c>
      <c r="R33" s="26"/>
      <c r="S33" s="2">
        <v>12360</v>
      </c>
      <c r="T33" s="4"/>
      <c r="U33" s="2">
        <v>37330605060</v>
      </c>
      <c r="V33" s="4"/>
      <c r="W33" s="2">
        <v>42177419907.804001</v>
      </c>
      <c r="X33" s="4"/>
      <c r="Y33" s="2" t="s">
        <v>210</v>
      </c>
    </row>
    <row r="34" spans="1:25" ht="21" x14ac:dyDescent="0.25">
      <c r="A34" s="26" t="s">
        <v>211</v>
      </c>
      <c r="C34" s="4">
        <v>0</v>
      </c>
      <c r="E34" s="4">
        <v>0</v>
      </c>
      <c r="G34" s="4">
        <v>0</v>
      </c>
      <c r="I34" s="20">
        <v>1577000</v>
      </c>
      <c r="K34" s="4">
        <v>20183146212</v>
      </c>
      <c r="M34" s="4">
        <v>0</v>
      </c>
      <c r="O34" s="4">
        <v>0</v>
      </c>
      <c r="Q34" s="20">
        <v>1577000</v>
      </c>
      <c r="R34" s="26"/>
      <c r="S34" s="2">
        <v>13980</v>
      </c>
      <c r="T34" s="4"/>
      <c r="U34" s="2">
        <v>20183146212</v>
      </c>
      <c r="V34" s="4"/>
      <c r="W34" s="2">
        <v>21915283563</v>
      </c>
      <c r="X34" s="4"/>
      <c r="Y34" s="2" t="s">
        <v>212</v>
      </c>
    </row>
    <row r="35" spans="1:25" ht="21" x14ac:dyDescent="0.25">
      <c r="A35" s="26" t="s">
        <v>213</v>
      </c>
      <c r="C35" s="4">
        <v>0</v>
      </c>
      <c r="E35" s="4">
        <v>0</v>
      </c>
      <c r="G35" s="4">
        <v>0</v>
      </c>
      <c r="I35" s="20">
        <v>408024</v>
      </c>
      <c r="K35" s="4">
        <v>9784059139</v>
      </c>
      <c r="M35" s="4">
        <v>0</v>
      </c>
      <c r="O35" s="4">
        <v>0</v>
      </c>
      <c r="Q35" s="20">
        <v>408024</v>
      </c>
      <c r="R35" s="26"/>
      <c r="S35" s="2">
        <v>27190</v>
      </c>
      <c r="T35" s="4"/>
      <c r="U35" s="2">
        <v>9784059139</v>
      </c>
      <c r="V35" s="4"/>
      <c r="W35" s="2">
        <v>11028162233.268</v>
      </c>
      <c r="X35" s="4"/>
      <c r="Y35" s="2" t="s">
        <v>214</v>
      </c>
    </row>
    <row r="36" spans="1:25" ht="21" x14ac:dyDescent="0.25">
      <c r="A36" s="26" t="s">
        <v>215</v>
      </c>
      <c r="C36" s="4">
        <v>0</v>
      </c>
      <c r="E36" s="4">
        <v>0</v>
      </c>
      <c r="G36" s="4">
        <v>0</v>
      </c>
      <c r="I36" s="20">
        <v>199555</v>
      </c>
      <c r="K36" s="4">
        <v>4911556768</v>
      </c>
      <c r="M36" s="4">
        <v>0</v>
      </c>
      <c r="O36" s="4">
        <v>0</v>
      </c>
      <c r="Q36" s="20">
        <v>199555</v>
      </c>
      <c r="R36" s="26"/>
      <c r="S36" s="2">
        <v>28210</v>
      </c>
      <c r="T36" s="4"/>
      <c r="U36" s="2">
        <v>4911556768</v>
      </c>
      <c r="V36" s="4"/>
      <c r="W36" s="2">
        <v>5595951343.0275002</v>
      </c>
      <c r="X36" s="4"/>
      <c r="Y36" s="2" t="s">
        <v>216</v>
      </c>
    </row>
    <row r="37" spans="1:25" ht="21" x14ac:dyDescent="0.25">
      <c r="A37" s="26" t="s">
        <v>217</v>
      </c>
      <c r="C37" s="4">
        <v>0</v>
      </c>
      <c r="E37" s="4">
        <v>0</v>
      </c>
      <c r="G37" s="4">
        <v>0</v>
      </c>
      <c r="I37" s="20">
        <v>250013</v>
      </c>
      <c r="K37" s="4">
        <v>9042053332</v>
      </c>
      <c r="M37" s="4">
        <v>0</v>
      </c>
      <c r="O37" s="4">
        <v>0</v>
      </c>
      <c r="Q37" s="20">
        <v>250013</v>
      </c>
      <c r="R37" s="26"/>
      <c r="S37" s="2">
        <v>39470</v>
      </c>
      <c r="T37" s="4"/>
      <c r="U37" s="2">
        <v>9042053332</v>
      </c>
      <c r="V37" s="4"/>
      <c r="W37" s="2">
        <v>9809298431.9955006</v>
      </c>
      <c r="X37" s="4"/>
      <c r="Y37" s="2" t="s">
        <v>218</v>
      </c>
    </row>
    <row r="38" spans="1:25" ht="21" x14ac:dyDescent="0.25">
      <c r="A38" s="26" t="s">
        <v>157</v>
      </c>
      <c r="C38" s="4">
        <v>0</v>
      </c>
      <c r="E38" s="4">
        <v>0</v>
      </c>
      <c r="G38" s="4">
        <v>0</v>
      </c>
      <c r="I38" s="20">
        <v>558957</v>
      </c>
      <c r="K38" s="4">
        <v>10070156309</v>
      </c>
      <c r="M38" s="4">
        <v>0</v>
      </c>
      <c r="O38" s="4">
        <v>0</v>
      </c>
      <c r="Q38" s="20">
        <v>558957</v>
      </c>
      <c r="R38" s="26"/>
      <c r="S38" s="2">
        <v>19250</v>
      </c>
      <c r="T38" s="4"/>
      <c r="U38" s="2">
        <v>10070156309</v>
      </c>
      <c r="V38" s="4"/>
      <c r="W38" s="2">
        <v>10695900712.612499</v>
      </c>
      <c r="X38" s="4"/>
      <c r="Y38" s="2" t="s">
        <v>219</v>
      </c>
    </row>
    <row r="39" spans="1:25" ht="21" x14ac:dyDescent="0.25">
      <c r="A39" s="26" t="s">
        <v>220</v>
      </c>
      <c r="C39" s="4">
        <v>0</v>
      </c>
      <c r="E39" s="4">
        <v>0</v>
      </c>
      <c r="G39" s="4">
        <v>0</v>
      </c>
      <c r="I39" s="20">
        <v>600316</v>
      </c>
      <c r="K39" s="4">
        <v>19918942986</v>
      </c>
      <c r="M39" s="4">
        <v>-600316</v>
      </c>
      <c r="O39" s="4">
        <v>23310951158</v>
      </c>
      <c r="Q39" s="20">
        <v>0</v>
      </c>
      <c r="R39" s="26"/>
      <c r="S39" s="2">
        <v>0</v>
      </c>
      <c r="T39" s="4"/>
      <c r="U39" s="2">
        <v>0</v>
      </c>
      <c r="V39" s="4"/>
      <c r="W39" s="2">
        <v>0</v>
      </c>
      <c r="X39" s="4"/>
      <c r="Y39" s="2" t="s">
        <v>191</v>
      </c>
    </row>
    <row r="40" spans="1:25" ht="21" x14ac:dyDescent="0.25">
      <c r="A40" s="26" t="s">
        <v>221</v>
      </c>
      <c r="C40" s="4">
        <v>0</v>
      </c>
      <c r="E40" s="4">
        <v>0</v>
      </c>
      <c r="G40" s="4">
        <v>0</v>
      </c>
      <c r="I40" s="20">
        <v>3289312</v>
      </c>
      <c r="K40" s="4">
        <v>13095865204</v>
      </c>
      <c r="M40" s="4">
        <v>0</v>
      </c>
      <c r="O40" s="4">
        <v>0</v>
      </c>
      <c r="Q40" s="20">
        <v>3289312</v>
      </c>
      <c r="R40" s="26"/>
      <c r="S40" s="2">
        <v>4460</v>
      </c>
      <c r="T40" s="4"/>
      <c r="U40" s="2">
        <v>13095865204</v>
      </c>
      <c r="V40" s="4"/>
      <c r="W40" s="2">
        <v>14583043047.455999</v>
      </c>
      <c r="X40" s="4"/>
      <c r="Y40" s="2" t="s">
        <v>222</v>
      </c>
    </row>
    <row r="41" spans="1:25" ht="21.75" thickBot="1" x14ac:dyDescent="0.3">
      <c r="A41" s="3" t="s">
        <v>69</v>
      </c>
      <c r="C41"/>
      <c r="E41" s="6">
        <f>SUM(E11:E40)</f>
        <v>181299345284</v>
      </c>
      <c r="G41" s="6">
        <f>SUM(G11:G40)</f>
        <v>187985837421.4599</v>
      </c>
      <c r="I41" s="6">
        <f>SUM(I11:I40)</f>
        <v>12837314</v>
      </c>
      <c r="K41" s="6">
        <f>SUM(K11:K40)</f>
        <v>147052165360</v>
      </c>
      <c r="M41" s="6">
        <f>SUM(M11:M40)</f>
        <v>-5678218</v>
      </c>
      <c r="O41" s="6">
        <f>SUM(O11:O40)</f>
        <v>100782526836</v>
      </c>
      <c r="Q41"/>
      <c r="S41"/>
      <c r="U41" s="6">
        <f>SUM(U11:U40)</f>
        <v>234861402480</v>
      </c>
      <c r="W41" s="6">
        <f>SUM(W11:W40)</f>
        <v>267877008778.29706</v>
      </c>
      <c r="Y41" s="7">
        <f>SUM(Y11:Y40)</f>
        <v>0</v>
      </c>
    </row>
    <row r="42" spans="1:25" ht="19.5" thickTop="1" x14ac:dyDescent="0.25"/>
  </sheetData>
  <sortState xmlns:xlrd2="http://schemas.microsoft.com/office/spreadsheetml/2017/richdata2" ref="A11:Y38">
    <sortCondition descending="1" ref="W11:W38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3"/>
  <sheetViews>
    <sheetView rightToLeft="1" view="pageBreakPreview" topLeftCell="A32" zoomScaleNormal="100" zoomScaleSheetLayoutView="100" workbookViewId="0">
      <selection activeCell="I55" sqref="I55"/>
    </sheetView>
  </sheetViews>
  <sheetFormatPr defaultColWidth="9.125" defaultRowHeight="18.75" x14ac:dyDescent="0.25"/>
  <cols>
    <col min="1" max="1" width="33.375" style="2" bestFit="1" customWidth="1"/>
    <col min="2" max="2" width="1" style="2" customWidth="1"/>
    <col min="3" max="3" width="11.875" style="2" bestFit="1" customWidth="1"/>
    <col min="4" max="4" width="1" style="2" customWidth="1"/>
    <col min="5" max="5" width="18.25" style="2" bestFit="1" customWidth="1"/>
    <col min="6" max="6" width="1" style="2" customWidth="1"/>
    <col min="7" max="7" width="18.25" style="2" bestFit="1" customWidth="1"/>
    <col min="8" max="8" width="1" style="2" customWidth="1"/>
    <col min="9" max="9" width="32.375" style="20" bestFit="1" customWidth="1"/>
    <col min="10" max="10" width="1" style="2" customWidth="1"/>
    <col min="11" max="11" width="11.875" style="2" bestFit="1" customWidth="1"/>
    <col min="12" max="12" width="1" style="2" customWidth="1"/>
    <col min="13" max="13" width="18.25" style="2" bestFit="1" customWidth="1"/>
    <col min="14" max="14" width="1" style="2" customWidth="1"/>
    <col min="15" max="15" width="18.25" style="2" bestFit="1" customWidth="1"/>
    <col min="16" max="16" width="1" style="2" customWidth="1"/>
    <col min="17" max="17" width="32.375" style="20" bestFit="1" customWidth="1"/>
    <col min="18" max="18" width="1" style="2" customWidth="1"/>
    <col min="19" max="19" width="9.125" style="2" customWidth="1"/>
    <col min="20" max="16384" width="9.125" style="2"/>
  </cols>
  <sheetData>
    <row r="2" spans="1:1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customFormat="1" ht="25.5" x14ac:dyDescent="0.25">
      <c r="A5" s="42" t="s">
        <v>88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21"/>
    </row>
    <row r="7" spans="1:17" ht="30" x14ac:dyDescent="0.25">
      <c r="A7" s="41" t="s">
        <v>1</v>
      </c>
      <c r="C7" s="40" t="s">
        <v>46</v>
      </c>
      <c r="D7" s="40" t="s">
        <v>46</v>
      </c>
      <c r="E7" s="40" t="s">
        <v>46</v>
      </c>
      <c r="F7" s="40" t="s">
        <v>46</v>
      </c>
      <c r="G7" s="40" t="s">
        <v>46</v>
      </c>
      <c r="H7" s="40" t="s">
        <v>46</v>
      </c>
      <c r="I7" s="40" t="s">
        <v>46</v>
      </c>
      <c r="K7" s="40" t="s">
        <v>47</v>
      </c>
      <c r="L7" s="40" t="s">
        <v>47</v>
      </c>
      <c r="M7" s="40" t="s">
        <v>47</v>
      </c>
      <c r="N7" s="40" t="s">
        <v>47</v>
      </c>
      <c r="O7" s="40" t="s">
        <v>47</v>
      </c>
      <c r="P7" s="40" t="s">
        <v>47</v>
      </c>
      <c r="Q7" s="40" t="s">
        <v>47</v>
      </c>
    </row>
    <row r="8" spans="1:17" ht="30" x14ac:dyDescent="0.25">
      <c r="A8" s="40" t="s">
        <v>1</v>
      </c>
      <c r="C8" s="40" t="s">
        <v>5</v>
      </c>
      <c r="D8" s="18"/>
      <c r="E8" s="40" t="s">
        <v>60</v>
      </c>
      <c r="F8" s="18"/>
      <c r="G8" s="40" t="s">
        <v>61</v>
      </c>
      <c r="H8" s="18"/>
      <c r="I8" s="56" t="s">
        <v>63</v>
      </c>
      <c r="K8" s="40" t="s">
        <v>5</v>
      </c>
      <c r="L8" s="18"/>
      <c r="M8" s="40" t="s">
        <v>60</v>
      </c>
      <c r="N8" s="18"/>
      <c r="O8" s="40" t="s">
        <v>61</v>
      </c>
      <c r="P8" s="18"/>
      <c r="Q8" s="56" t="s">
        <v>63</v>
      </c>
    </row>
    <row r="9" spans="1:17" ht="21" x14ac:dyDescent="0.25">
      <c r="A9" s="26" t="s">
        <v>161</v>
      </c>
      <c r="C9" s="4">
        <v>149184</v>
      </c>
      <c r="E9" s="4">
        <v>4152297948</v>
      </c>
      <c r="G9" s="4">
        <v>3405206359</v>
      </c>
      <c r="I9" s="20">
        <v>747091589</v>
      </c>
      <c r="K9" s="4">
        <v>229184</v>
      </c>
      <c r="M9" s="4">
        <v>6771636721</v>
      </c>
      <c r="O9" s="4">
        <v>5231250094</v>
      </c>
      <c r="Q9" s="20">
        <v>1540386627</v>
      </c>
    </row>
    <row r="10" spans="1:17" ht="21" x14ac:dyDescent="0.25">
      <c r="A10" s="26" t="s">
        <v>162</v>
      </c>
      <c r="C10" s="4">
        <v>435000</v>
      </c>
      <c r="E10" s="4">
        <v>17332149927</v>
      </c>
      <c r="G10" s="4">
        <v>17463837763</v>
      </c>
      <c r="I10" s="20">
        <v>-131687836</v>
      </c>
      <c r="K10" s="4">
        <v>485000</v>
      </c>
      <c r="M10" s="4">
        <v>19680096053</v>
      </c>
      <c r="O10" s="4">
        <v>19471175436</v>
      </c>
      <c r="Q10" s="20">
        <v>208920617</v>
      </c>
    </row>
    <row r="11" spans="1:17" ht="21" x14ac:dyDescent="0.25">
      <c r="A11" s="26" t="s">
        <v>121</v>
      </c>
      <c r="C11" s="4">
        <v>250000</v>
      </c>
      <c r="E11" s="4">
        <v>3581065221</v>
      </c>
      <c r="G11" s="4">
        <v>3298057717</v>
      </c>
      <c r="I11" s="20">
        <v>283007504</v>
      </c>
      <c r="K11" s="4">
        <v>800000</v>
      </c>
      <c r="M11" s="4">
        <v>10400122004</v>
      </c>
      <c r="O11" s="4">
        <v>10553784676</v>
      </c>
      <c r="Q11" s="20">
        <v>-153662672</v>
      </c>
    </row>
    <row r="12" spans="1:17" ht="21" x14ac:dyDescent="0.25">
      <c r="A12" s="26" t="s">
        <v>220</v>
      </c>
      <c r="C12" s="4">
        <v>600316</v>
      </c>
      <c r="E12" s="4">
        <v>23310951158</v>
      </c>
      <c r="G12" s="4">
        <v>19918942986</v>
      </c>
      <c r="I12" s="20">
        <v>3392008172</v>
      </c>
      <c r="K12" s="4">
        <v>600316</v>
      </c>
      <c r="M12" s="4">
        <v>23310951158</v>
      </c>
      <c r="O12" s="4">
        <v>19918942986</v>
      </c>
      <c r="Q12" s="20">
        <v>3392008172</v>
      </c>
    </row>
    <row r="13" spans="1:17" ht="21" x14ac:dyDescent="0.25">
      <c r="A13" s="26" t="s">
        <v>117</v>
      </c>
      <c r="C13" s="4">
        <v>790269</v>
      </c>
      <c r="E13" s="4">
        <v>2986177820</v>
      </c>
      <c r="G13" s="4">
        <v>3061179154</v>
      </c>
      <c r="I13" s="20">
        <v>-75001334</v>
      </c>
      <c r="K13" s="4">
        <v>790269</v>
      </c>
      <c r="M13" s="4">
        <v>2986177820</v>
      </c>
      <c r="O13" s="4">
        <v>3061179154</v>
      </c>
      <c r="Q13" s="20">
        <v>-75001334</v>
      </c>
    </row>
    <row r="14" spans="1:17" ht="21" x14ac:dyDescent="0.25">
      <c r="A14" s="26" t="s">
        <v>155</v>
      </c>
      <c r="C14" s="4">
        <v>1400000</v>
      </c>
      <c r="E14" s="4">
        <v>8350784980</v>
      </c>
      <c r="G14" s="4">
        <v>10575743381</v>
      </c>
      <c r="I14" s="20">
        <v>-2224958401</v>
      </c>
      <c r="K14" s="4">
        <v>1400000</v>
      </c>
      <c r="M14" s="4">
        <v>8350784980</v>
      </c>
      <c r="O14" s="4">
        <v>10575743381</v>
      </c>
      <c r="Q14" s="20">
        <v>-2224958401</v>
      </c>
    </row>
    <row r="15" spans="1:17" ht="21" x14ac:dyDescent="0.25">
      <c r="A15" s="26" t="s">
        <v>133</v>
      </c>
      <c r="C15" s="4">
        <v>97000</v>
      </c>
      <c r="E15" s="4">
        <v>13176844683</v>
      </c>
      <c r="G15" s="4">
        <v>10051807852</v>
      </c>
      <c r="I15" s="20">
        <v>3125036831</v>
      </c>
      <c r="K15" s="4">
        <v>97000</v>
      </c>
      <c r="M15" s="4">
        <v>13176844683</v>
      </c>
      <c r="O15" s="4">
        <v>10051807852</v>
      </c>
      <c r="Q15" s="20">
        <v>3125036831</v>
      </c>
    </row>
    <row r="16" spans="1:17" ht="21" x14ac:dyDescent="0.25">
      <c r="A16" s="26" t="s">
        <v>196</v>
      </c>
      <c r="C16" s="4">
        <v>200000</v>
      </c>
      <c r="E16" s="4">
        <v>6632301633</v>
      </c>
      <c r="G16" s="4">
        <v>5426260422</v>
      </c>
      <c r="I16" s="20">
        <v>1206041211</v>
      </c>
      <c r="K16" s="4">
        <v>200000</v>
      </c>
      <c r="M16" s="4">
        <v>6632301633</v>
      </c>
      <c r="O16" s="4">
        <v>5426260422</v>
      </c>
      <c r="Q16" s="20">
        <v>1206041211</v>
      </c>
    </row>
    <row r="17" spans="1:17" ht="21" x14ac:dyDescent="0.25">
      <c r="A17" s="26" t="s">
        <v>192</v>
      </c>
      <c r="C17" s="4">
        <v>981449</v>
      </c>
      <c r="E17" s="4">
        <v>11268011240</v>
      </c>
      <c r="G17" s="4">
        <v>10013743135</v>
      </c>
      <c r="I17" s="20">
        <v>1254268105</v>
      </c>
      <c r="K17" s="4">
        <v>981449</v>
      </c>
      <c r="M17" s="4">
        <v>11268011240</v>
      </c>
      <c r="O17" s="4">
        <v>10013743135</v>
      </c>
      <c r="Q17" s="20">
        <v>1254268105</v>
      </c>
    </row>
    <row r="18" spans="1:17" ht="21" x14ac:dyDescent="0.25">
      <c r="A18" s="26" t="s">
        <v>146</v>
      </c>
      <c r="C18" s="4">
        <v>775000</v>
      </c>
      <c r="E18" s="4">
        <v>9991942226</v>
      </c>
      <c r="G18" s="4">
        <v>8203099351</v>
      </c>
      <c r="I18" s="20">
        <v>1788842875</v>
      </c>
      <c r="K18" s="4">
        <v>1775000</v>
      </c>
      <c r="M18" s="4">
        <v>21334053033</v>
      </c>
      <c r="O18" s="4">
        <v>18787743810</v>
      </c>
      <c r="Q18" s="20">
        <v>2546309223</v>
      </c>
    </row>
    <row r="19" spans="1:17" ht="21" x14ac:dyDescent="0.25">
      <c r="A19" s="26" t="s">
        <v>154</v>
      </c>
      <c r="C19" s="4">
        <v>0</v>
      </c>
      <c r="E19" s="4">
        <v>0</v>
      </c>
      <c r="G19" s="4">
        <v>0</v>
      </c>
      <c r="I19" s="20">
        <v>0</v>
      </c>
      <c r="K19" s="4">
        <v>198196</v>
      </c>
      <c r="M19" s="4">
        <v>1195891583</v>
      </c>
      <c r="O19" s="4">
        <v>1421065320</v>
      </c>
      <c r="Q19" s="20">
        <v>-225173737</v>
      </c>
    </row>
    <row r="20" spans="1:17" ht="21" x14ac:dyDescent="0.25">
      <c r="A20" s="26" t="s">
        <v>122</v>
      </c>
      <c r="C20" s="4">
        <v>0</v>
      </c>
      <c r="E20" s="4">
        <v>0</v>
      </c>
      <c r="G20" s="4">
        <v>0</v>
      </c>
      <c r="I20" s="20">
        <v>0</v>
      </c>
      <c r="K20" s="4">
        <v>17000000</v>
      </c>
      <c r="M20" s="4">
        <v>33320071265</v>
      </c>
      <c r="O20" s="4">
        <v>39881286000</v>
      </c>
      <c r="Q20" s="20">
        <v>-6561214735</v>
      </c>
    </row>
    <row r="21" spans="1:17" ht="21" x14ac:dyDescent="0.25">
      <c r="A21" s="26" t="s">
        <v>145</v>
      </c>
      <c r="C21" s="4">
        <v>0</v>
      </c>
      <c r="E21" s="4">
        <v>0</v>
      </c>
      <c r="G21" s="4">
        <v>0</v>
      </c>
      <c r="I21" s="20">
        <v>0</v>
      </c>
      <c r="K21" s="4">
        <v>5400000</v>
      </c>
      <c r="M21" s="4">
        <v>38249675958</v>
      </c>
      <c r="O21" s="4">
        <v>42406173000</v>
      </c>
      <c r="Q21" s="20">
        <v>-4156497042</v>
      </c>
    </row>
    <row r="22" spans="1:17" ht="21" x14ac:dyDescent="0.25">
      <c r="A22" s="26" t="s">
        <v>157</v>
      </c>
      <c r="C22" s="4">
        <v>0</v>
      </c>
      <c r="E22" s="4">
        <v>0</v>
      </c>
      <c r="G22" s="4">
        <v>0</v>
      </c>
      <c r="I22" s="20">
        <v>0</v>
      </c>
      <c r="K22" s="4">
        <v>320000</v>
      </c>
      <c r="M22" s="4">
        <v>6342891932</v>
      </c>
      <c r="O22" s="4">
        <v>5317329888</v>
      </c>
      <c r="Q22" s="20">
        <v>1025562044</v>
      </c>
    </row>
    <row r="23" spans="1:17" ht="21" x14ac:dyDescent="0.25">
      <c r="A23" s="26" t="s">
        <v>131</v>
      </c>
      <c r="C23" s="4">
        <v>0</v>
      </c>
      <c r="E23" s="4">
        <v>0</v>
      </c>
      <c r="G23" s="4">
        <v>0</v>
      </c>
      <c r="I23" s="20">
        <v>0</v>
      </c>
      <c r="K23" s="4">
        <v>2000000</v>
      </c>
      <c r="M23" s="4">
        <v>28062528674</v>
      </c>
      <c r="O23" s="4">
        <v>29165427000</v>
      </c>
      <c r="Q23" s="20">
        <v>-1102898326</v>
      </c>
    </row>
    <row r="24" spans="1:17" ht="21" x14ac:dyDescent="0.25">
      <c r="A24" s="26" t="s">
        <v>158</v>
      </c>
      <c r="C24" s="4">
        <v>0</v>
      </c>
      <c r="E24" s="4">
        <v>0</v>
      </c>
      <c r="G24" s="4">
        <v>0</v>
      </c>
      <c r="I24" s="20">
        <v>0</v>
      </c>
      <c r="K24" s="4">
        <v>350000</v>
      </c>
      <c r="M24" s="4">
        <v>3142352071</v>
      </c>
      <c r="O24" s="4">
        <v>4995402531</v>
      </c>
      <c r="Q24" s="20">
        <v>-1853050460</v>
      </c>
    </row>
    <row r="25" spans="1:17" ht="21" x14ac:dyDescent="0.25">
      <c r="A25" s="26" t="s">
        <v>143</v>
      </c>
      <c r="C25" s="4">
        <v>0</v>
      </c>
      <c r="E25" s="4">
        <v>0</v>
      </c>
      <c r="G25" s="4">
        <v>0</v>
      </c>
      <c r="I25" s="20">
        <v>0</v>
      </c>
      <c r="K25" s="4">
        <v>250000</v>
      </c>
      <c r="M25" s="4">
        <v>3938855096</v>
      </c>
      <c r="O25" s="4">
        <v>3823544946</v>
      </c>
      <c r="Q25" s="20">
        <v>115310150</v>
      </c>
    </row>
    <row r="26" spans="1:17" ht="21" x14ac:dyDescent="0.25">
      <c r="A26" s="26" t="s">
        <v>163</v>
      </c>
      <c r="C26" s="4">
        <v>0</v>
      </c>
      <c r="E26" s="4">
        <v>0</v>
      </c>
      <c r="G26" s="4">
        <v>0</v>
      </c>
      <c r="I26" s="20">
        <v>0</v>
      </c>
      <c r="K26" s="4">
        <v>218000</v>
      </c>
      <c r="M26" s="4">
        <v>9370872951</v>
      </c>
      <c r="O26" s="4">
        <v>10118040824</v>
      </c>
      <c r="Q26" s="20">
        <v>-747167873</v>
      </c>
    </row>
    <row r="27" spans="1:17" ht="21" x14ac:dyDescent="0.25">
      <c r="A27" s="26" t="s">
        <v>149</v>
      </c>
      <c r="C27" s="4">
        <v>0</v>
      </c>
      <c r="E27" s="4">
        <v>0</v>
      </c>
      <c r="G27" s="4">
        <v>0</v>
      </c>
      <c r="I27" s="20">
        <v>0</v>
      </c>
      <c r="K27" s="4">
        <v>9000000</v>
      </c>
      <c r="M27" s="4">
        <v>26740511198</v>
      </c>
      <c r="O27" s="4">
        <v>25944705000</v>
      </c>
      <c r="Q27" s="20">
        <v>795806198</v>
      </c>
    </row>
    <row r="28" spans="1:17" ht="21" x14ac:dyDescent="0.25">
      <c r="A28" s="26" t="s">
        <v>111</v>
      </c>
      <c r="C28" s="4">
        <v>0</v>
      </c>
      <c r="E28" s="4">
        <v>0</v>
      </c>
      <c r="G28" s="4">
        <v>0</v>
      </c>
      <c r="I28" s="20">
        <v>0</v>
      </c>
      <c r="K28" s="4">
        <v>450000</v>
      </c>
      <c r="M28" s="4">
        <v>980227412</v>
      </c>
      <c r="O28" s="4">
        <v>1071993889</v>
      </c>
      <c r="Q28" s="20">
        <v>-91766477</v>
      </c>
    </row>
    <row r="29" spans="1:17" ht="21" x14ac:dyDescent="0.25">
      <c r="A29" s="26" t="s">
        <v>118</v>
      </c>
      <c r="C29" s="4">
        <v>0</v>
      </c>
      <c r="E29" s="4">
        <v>0</v>
      </c>
      <c r="G29" s="4">
        <v>0</v>
      </c>
      <c r="I29" s="20">
        <v>0</v>
      </c>
      <c r="K29" s="4">
        <v>1800000</v>
      </c>
      <c r="M29" s="4">
        <v>49208457489</v>
      </c>
      <c r="O29" s="4">
        <v>52068338905</v>
      </c>
      <c r="Q29" s="20">
        <v>-2859881416</v>
      </c>
    </row>
    <row r="30" spans="1:17" ht="21" x14ac:dyDescent="0.25">
      <c r="A30" s="26" t="s">
        <v>150</v>
      </c>
      <c r="C30" s="4">
        <v>0</v>
      </c>
      <c r="E30" s="4">
        <v>0</v>
      </c>
      <c r="G30" s="4">
        <v>0</v>
      </c>
      <c r="I30" s="20">
        <v>0</v>
      </c>
      <c r="K30" s="4">
        <v>310000</v>
      </c>
      <c r="M30" s="4">
        <v>21427820000</v>
      </c>
      <c r="O30" s="4">
        <v>21605542131</v>
      </c>
      <c r="Q30" s="20">
        <v>-177722131</v>
      </c>
    </row>
    <row r="31" spans="1:17" ht="21" x14ac:dyDescent="0.25">
      <c r="A31" s="26" t="s">
        <v>119</v>
      </c>
      <c r="C31" s="4">
        <v>0</v>
      </c>
      <c r="E31" s="4">
        <v>0</v>
      </c>
      <c r="G31" s="4">
        <v>0</v>
      </c>
      <c r="I31" s="20">
        <v>0</v>
      </c>
      <c r="K31" s="4">
        <v>563554</v>
      </c>
      <c r="M31" s="4">
        <v>5885722912</v>
      </c>
      <c r="O31" s="4">
        <v>5450754306</v>
      </c>
      <c r="Q31" s="20">
        <v>434968606</v>
      </c>
    </row>
    <row r="32" spans="1:17" ht="21" x14ac:dyDescent="0.25">
      <c r="A32" s="26" t="s">
        <v>151</v>
      </c>
      <c r="C32" s="4">
        <v>0</v>
      </c>
      <c r="E32" s="4">
        <v>0</v>
      </c>
      <c r="G32" s="4">
        <v>0</v>
      </c>
      <c r="I32" s="20">
        <v>0</v>
      </c>
      <c r="K32" s="4">
        <v>37245</v>
      </c>
      <c r="M32" s="4">
        <v>286931292</v>
      </c>
      <c r="O32" s="4">
        <v>289522927</v>
      </c>
      <c r="Q32" s="20">
        <v>-2591635</v>
      </c>
    </row>
    <row r="33" spans="1:17" ht="21" x14ac:dyDescent="0.25">
      <c r="A33" s="26" t="s">
        <v>112</v>
      </c>
      <c r="C33" s="4">
        <v>0</v>
      </c>
      <c r="E33" s="4">
        <v>0</v>
      </c>
      <c r="G33" s="4">
        <v>0</v>
      </c>
      <c r="I33" s="20">
        <v>0</v>
      </c>
      <c r="K33" s="4">
        <v>30000</v>
      </c>
      <c r="M33" s="4">
        <v>308950758</v>
      </c>
      <c r="O33" s="4">
        <v>357559785</v>
      </c>
      <c r="Q33" s="20">
        <v>-48609027</v>
      </c>
    </row>
    <row r="34" spans="1:17" ht="21" x14ac:dyDescent="0.25">
      <c r="A34" s="26" t="s">
        <v>156</v>
      </c>
      <c r="C34" s="4">
        <v>0</v>
      </c>
      <c r="E34" s="4">
        <v>0</v>
      </c>
      <c r="G34" s="4">
        <v>0</v>
      </c>
      <c r="I34" s="20">
        <v>0</v>
      </c>
      <c r="K34" s="4">
        <v>1000213</v>
      </c>
      <c r="M34" s="4">
        <v>14913926040</v>
      </c>
      <c r="O34" s="4">
        <v>15027128309</v>
      </c>
      <c r="Q34" s="20">
        <v>-113202269</v>
      </c>
    </row>
    <row r="35" spans="1:17" ht="21" x14ac:dyDescent="0.25">
      <c r="A35" s="26" t="s">
        <v>160</v>
      </c>
      <c r="C35" s="4">
        <v>0</v>
      </c>
      <c r="E35" s="4">
        <v>0</v>
      </c>
      <c r="G35" s="4">
        <v>0</v>
      </c>
      <c r="I35" s="20">
        <v>0</v>
      </c>
      <c r="K35" s="4">
        <v>300000</v>
      </c>
      <c r="M35" s="4">
        <v>5986494274</v>
      </c>
      <c r="O35" s="4">
        <v>5185807671</v>
      </c>
      <c r="Q35" s="20">
        <v>800686603</v>
      </c>
    </row>
    <row r="36" spans="1:17" ht="21" x14ac:dyDescent="0.25">
      <c r="A36" s="26" t="s">
        <v>175</v>
      </c>
      <c r="C36" s="4">
        <v>0</v>
      </c>
      <c r="E36" s="4">
        <v>0</v>
      </c>
      <c r="G36" s="4">
        <v>0</v>
      </c>
      <c r="I36" s="20">
        <v>0</v>
      </c>
      <c r="K36" s="4">
        <v>51937</v>
      </c>
      <c r="M36" s="4">
        <v>224220298</v>
      </c>
      <c r="O36" s="4">
        <v>155487674</v>
      </c>
      <c r="Q36" s="20">
        <v>68732624</v>
      </c>
    </row>
    <row r="37" spans="1:17" ht="21" x14ac:dyDescent="0.25">
      <c r="A37" s="26" t="s">
        <v>150</v>
      </c>
      <c r="C37" s="4">
        <v>0</v>
      </c>
      <c r="E37" s="4">
        <v>0</v>
      </c>
      <c r="G37" s="4">
        <v>0</v>
      </c>
      <c r="I37" s="20">
        <v>0</v>
      </c>
      <c r="K37" s="4">
        <v>100000</v>
      </c>
      <c r="M37" s="4">
        <v>6411774807</v>
      </c>
      <c r="O37" s="4">
        <v>6912200000</v>
      </c>
      <c r="Q37" s="20">
        <v>-500425193</v>
      </c>
    </row>
    <row r="38" spans="1:17" ht="21" x14ac:dyDescent="0.25">
      <c r="A38" s="26" t="s">
        <v>179</v>
      </c>
      <c r="C38" s="4">
        <v>306</v>
      </c>
      <c r="E38" s="4">
        <v>306000000</v>
      </c>
      <c r="G38" s="4">
        <v>295068669</v>
      </c>
      <c r="I38" s="20">
        <v>10931331</v>
      </c>
      <c r="K38" s="4">
        <v>306</v>
      </c>
      <c r="M38" s="4">
        <v>306000000</v>
      </c>
      <c r="O38" s="4">
        <v>295068669</v>
      </c>
      <c r="Q38" s="20">
        <v>10931331</v>
      </c>
    </row>
    <row r="39" spans="1:17" ht="21" x14ac:dyDescent="0.25">
      <c r="A39" s="26" t="s">
        <v>123</v>
      </c>
      <c r="C39" s="4">
        <v>21228</v>
      </c>
      <c r="E39" s="4">
        <v>21011910902</v>
      </c>
      <c r="G39" s="4">
        <v>22005943130</v>
      </c>
      <c r="I39" s="20">
        <v>-994032228</v>
      </c>
      <c r="K39" s="4">
        <v>21228</v>
      </c>
      <c r="M39" s="4">
        <v>21011910902</v>
      </c>
      <c r="O39" s="4">
        <v>22005943130</v>
      </c>
      <c r="Q39" s="20">
        <v>-994032228</v>
      </c>
    </row>
    <row r="40" spans="1:17" ht="21" x14ac:dyDescent="0.25">
      <c r="A40" s="26" t="s">
        <v>168</v>
      </c>
      <c r="C40" s="4">
        <v>0</v>
      </c>
      <c r="E40" s="4">
        <v>0</v>
      </c>
      <c r="G40" s="4">
        <v>0</v>
      </c>
      <c r="I40" s="20">
        <v>0</v>
      </c>
      <c r="K40" s="4">
        <v>700</v>
      </c>
      <c r="M40" s="4">
        <v>690874757</v>
      </c>
      <c r="O40" s="4">
        <v>693125605</v>
      </c>
      <c r="Q40" s="20">
        <v>-2250848</v>
      </c>
    </row>
    <row r="41" spans="1:17" ht="21" x14ac:dyDescent="0.25">
      <c r="A41" s="26" t="s">
        <v>114</v>
      </c>
      <c r="C41" s="4">
        <v>0</v>
      </c>
      <c r="E41" s="4">
        <v>0</v>
      </c>
      <c r="G41" s="4">
        <v>0</v>
      </c>
      <c r="I41" s="20">
        <v>0</v>
      </c>
      <c r="K41" s="4">
        <v>45919</v>
      </c>
      <c r="M41" s="4">
        <v>45517130861</v>
      </c>
      <c r="O41" s="4">
        <v>45517130856</v>
      </c>
      <c r="Q41" s="20">
        <v>5</v>
      </c>
    </row>
    <row r="42" spans="1:17" ht="21" x14ac:dyDescent="0.25">
      <c r="A42" s="26" t="s">
        <v>178</v>
      </c>
      <c r="C42" s="4">
        <v>0</v>
      </c>
      <c r="E42" s="4">
        <v>0</v>
      </c>
      <c r="G42" s="4">
        <v>0</v>
      </c>
      <c r="I42" s="20">
        <v>0</v>
      </c>
      <c r="K42" s="4">
        <v>489</v>
      </c>
      <c r="M42" s="4">
        <v>489000000</v>
      </c>
      <c r="O42" s="4">
        <v>486276370</v>
      </c>
      <c r="Q42" s="20">
        <v>2723630</v>
      </c>
    </row>
    <row r="43" spans="1:17" ht="21" x14ac:dyDescent="0.25">
      <c r="A43" s="26" t="s">
        <v>182</v>
      </c>
      <c r="C43" s="4">
        <v>0</v>
      </c>
      <c r="E43" s="4">
        <v>0</v>
      </c>
      <c r="G43" s="4">
        <v>0</v>
      </c>
      <c r="I43" s="20">
        <v>0</v>
      </c>
      <c r="K43" s="4">
        <v>17500</v>
      </c>
      <c r="M43" s="4">
        <v>16158320778</v>
      </c>
      <c r="O43" s="4">
        <v>16048675785</v>
      </c>
      <c r="Q43" s="20">
        <v>109644993</v>
      </c>
    </row>
    <row r="44" spans="1:17" ht="21" x14ac:dyDescent="0.25">
      <c r="A44" s="26" t="s">
        <v>183</v>
      </c>
      <c r="C44" s="4">
        <v>0</v>
      </c>
      <c r="E44" s="4">
        <v>0</v>
      </c>
      <c r="G44" s="4">
        <v>0</v>
      </c>
      <c r="I44" s="20">
        <v>0</v>
      </c>
      <c r="K44" s="4">
        <v>5800</v>
      </c>
      <c r="M44" s="4">
        <v>5620851208</v>
      </c>
      <c r="O44" s="4">
        <v>5579428585</v>
      </c>
      <c r="Q44" s="20">
        <v>41422623</v>
      </c>
    </row>
    <row r="45" spans="1:17" ht="21" x14ac:dyDescent="0.25">
      <c r="A45" s="26" t="s">
        <v>96</v>
      </c>
      <c r="C45" s="4">
        <v>0</v>
      </c>
      <c r="E45" s="4">
        <v>0</v>
      </c>
      <c r="G45" s="4">
        <v>0</v>
      </c>
      <c r="I45" s="20">
        <v>0</v>
      </c>
      <c r="K45" s="4">
        <v>28252</v>
      </c>
      <c r="M45" s="4">
        <v>25723468303</v>
      </c>
      <c r="O45" s="4">
        <v>26037487465</v>
      </c>
      <c r="Q45" s="20">
        <v>-314019162</v>
      </c>
    </row>
    <row r="46" spans="1:17" ht="21" x14ac:dyDescent="0.25">
      <c r="A46" s="26" t="s">
        <v>184</v>
      </c>
      <c r="C46" s="4">
        <v>0</v>
      </c>
      <c r="E46" s="4">
        <v>0</v>
      </c>
      <c r="G46" s="4">
        <v>0</v>
      </c>
      <c r="I46" s="20">
        <v>0</v>
      </c>
      <c r="K46" s="4">
        <v>6186</v>
      </c>
      <c r="M46" s="4">
        <v>5572575791</v>
      </c>
      <c r="O46" s="4">
        <v>5506537874</v>
      </c>
      <c r="Q46" s="20">
        <v>66037917</v>
      </c>
    </row>
    <row r="47" spans="1:17" ht="21" x14ac:dyDescent="0.25">
      <c r="A47" s="26" t="s">
        <v>177</v>
      </c>
      <c r="C47" s="4">
        <v>0</v>
      </c>
      <c r="E47" s="4">
        <v>0</v>
      </c>
      <c r="G47" s="4">
        <v>0</v>
      </c>
      <c r="I47" s="20">
        <v>0</v>
      </c>
      <c r="K47" s="4">
        <v>1289</v>
      </c>
      <c r="M47" s="4">
        <v>1193397658</v>
      </c>
      <c r="O47" s="4">
        <v>1192380570</v>
      </c>
      <c r="Q47" s="20">
        <v>1017088</v>
      </c>
    </row>
    <row r="48" spans="1:17" ht="21" x14ac:dyDescent="0.25">
      <c r="A48" s="26" t="s">
        <v>170</v>
      </c>
      <c r="C48" s="4">
        <v>0</v>
      </c>
      <c r="E48" s="4">
        <v>0</v>
      </c>
      <c r="G48" s="4">
        <v>0</v>
      </c>
      <c r="I48" s="20">
        <v>0</v>
      </c>
      <c r="K48" s="4">
        <v>5000</v>
      </c>
      <c r="M48" s="4">
        <v>4746639518</v>
      </c>
      <c r="O48" s="4">
        <v>4739808933</v>
      </c>
      <c r="Q48" s="20">
        <v>6830585</v>
      </c>
    </row>
    <row r="49" spans="1:17" ht="21" x14ac:dyDescent="0.25">
      <c r="A49" s="26" t="s">
        <v>144</v>
      </c>
      <c r="C49" s="4">
        <v>0</v>
      </c>
      <c r="E49" s="4">
        <v>0</v>
      </c>
      <c r="G49" s="4">
        <v>0</v>
      </c>
      <c r="I49" s="20">
        <v>0</v>
      </c>
      <c r="K49" s="4">
        <v>11152</v>
      </c>
      <c r="M49" s="4">
        <v>7829515046</v>
      </c>
      <c r="O49" s="4">
        <v>7816968562</v>
      </c>
      <c r="Q49" s="20">
        <v>12546484</v>
      </c>
    </row>
    <row r="50" spans="1:17" ht="21" x14ac:dyDescent="0.25">
      <c r="A50" s="26" t="s">
        <v>147</v>
      </c>
      <c r="C50" s="4">
        <v>0</v>
      </c>
      <c r="E50" s="4">
        <v>0</v>
      </c>
      <c r="G50" s="4">
        <v>0</v>
      </c>
      <c r="I50" s="20">
        <v>0</v>
      </c>
      <c r="K50" s="4">
        <v>70000</v>
      </c>
      <c r="M50" s="4">
        <v>51858091959</v>
      </c>
      <c r="O50" s="4">
        <v>48753721786</v>
      </c>
      <c r="Q50" s="20">
        <v>3104370173</v>
      </c>
    </row>
    <row r="51" spans="1:17" ht="21" x14ac:dyDescent="0.25">
      <c r="A51" s="26" t="s">
        <v>164</v>
      </c>
      <c r="C51" s="4">
        <v>0</v>
      </c>
      <c r="E51" s="4">
        <v>0</v>
      </c>
      <c r="G51" s="4">
        <v>0</v>
      </c>
      <c r="I51" s="20">
        <v>0</v>
      </c>
      <c r="K51" s="4">
        <v>15348</v>
      </c>
      <c r="M51" s="4">
        <v>11671344411</v>
      </c>
      <c r="O51" s="4">
        <v>11608490136</v>
      </c>
      <c r="Q51" s="20">
        <v>62854275</v>
      </c>
    </row>
    <row r="52" spans="1:17" ht="19.5" thickBot="1" x14ac:dyDescent="0.3">
      <c r="A52" s="2" t="s">
        <v>69</v>
      </c>
      <c r="C52" s="6">
        <f>SUM(C9:C51)</f>
        <v>5699752</v>
      </c>
      <c r="E52" s="6">
        <f>SUM(E9:E51)</f>
        <v>122100437738</v>
      </c>
      <c r="G52" s="6">
        <f>SUM(G9:G51)</f>
        <v>113718889919</v>
      </c>
      <c r="I52" s="22">
        <f>SUM(I9:I51)</f>
        <v>8381547819</v>
      </c>
      <c r="K52" s="6">
        <f>SUM(K9:K51)</f>
        <v>46966532</v>
      </c>
      <c r="M52" s="6">
        <f>SUM(M9:M51)</f>
        <v>578298276527</v>
      </c>
      <c r="O52" s="6">
        <f>SUM(O9:O51)</f>
        <v>580569985378</v>
      </c>
      <c r="Q52" s="22">
        <f>SUM(Q9:Q51)</f>
        <v>-2271708851</v>
      </c>
    </row>
    <row r="53" spans="1:17" ht="19.5" thickTop="1" x14ac:dyDescent="0.25"/>
  </sheetData>
  <sortState xmlns:xlrd2="http://schemas.microsoft.com/office/spreadsheetml/2017/richdata2" ref="A9:Q63">
    <sortCondition descending="1" ref="Q9:Q63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3"/>
  <sheetViews>
    <sheetView rightToLeft="1" view="pageBreakPreview" zoomScaleNormal="100" zoomScaleSheetLayoutView="100" workbookViewId="0">
      <selection activeCell="C7" sqref="C7:K7"/>
    </sheetView>
  </sheetViews>
  <sheetFormatPr defaultColWidth="9.125" defaultRowHeight="18.75" x14ac:dyDescent="0.25"/>
  <cols>
    <col min="1" max="1" width="32.25" style="2" bestFit="1" customWidth="1"/>
    <col min="2" max="2" width="1" style="2" customWidth="1"/>
    <col min="3" max="3" width="21.25" style="20" bestFit="1" customWidth="1"/>
    <col min="4" max="4" width="1" style="20" customWidth="1"/>
    <col min="5" max="5" width="22.75" style="20" bestFit="1" customWidth="1"/>
    <col min="6" max="6" width="1" style="20" customWidth="1"/>
    <col min="7" max="7" width="19.125" style="20" bestFit="1" customWidth="1"/>
    <col min="8" max="8" width="1" style="20" customWidth="1"/>
    <col min="9" max="9" width="19.125" style="20" bestFit="1" customWidth="1"/>
    <col min="10" max="10" width="1" style="2" customWidth="1"/>
    <col min="11" max="11" width="18.125" style="2" customWidth="1"/>
    <col min="12" max="12" width="1" style="2" customWidth="1"/>
    <col min="13" max="13" width="21.25" style="2" bestFit="1" customWidth="1"/>
    <col min="14" max="14" width="1" style="2" customWidth="1"/>
    <col min="15" max="15" width="22.75" style="2" bestFit="1" customWidth="1"/>
    <col min="16" max="16" width="1" style="2" customWidth="1"/>
    <col min="17" max="17" width="19.125" style="2" bestFit="1" customWidth="1"/>
    <col min="18" max="18" width="1" style="2" customWidth="1"/>
    <col min="19" max="19" width="20" style="20" bestFit="1" customWidth="1"/>
    <col min="20" max="20" width="1" style="2" customWidth="1"/>
    <col min="21" max="21" width="15.25" style="2" customWidth="1"/>
    <col min="22" max="22" width="1" style="2" customWidth="1"/>
    <col min="23" max="23" width="9.125" style="2" customWidth="1"/>
    <col min="24" max="16384" width="9.125" style="2"/>
  </cols>
  <sheetData>
    <row r="2" spans="1:21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13" customFormat="1" ht="25.5" x14ac:dyDescent="0.4">
      <c r="A5" s="42" t="s">
        <v>89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7" spans="1:21" ht="30.75" thickBot="1" x14ac:dyDescent="0.3">
      <c r="A7" s="41" t="s">
        <v>1</v>
      </c>
      <c r="C7" s="44" t="s">
        <v>46</v>
      </c>
      <c r="D7" s="44" t="s">
        <v>46</v>
      </c>
      <c r="E7" s="44" t="s">
        <v>46</v>
      </c>
      <c r="F7" s="44" t="s">
        <v>46</v>
      </c>
      <c r="G7" s="44" t="s">
        <v>46</v>
      </c>
      <c r="H7" s="44" t="s">
        <v>46</v>
      </c>
      <c r="I7" s="44" t="s">
        <v>46</v>
      </c>
      <c r="J7" s="44" t="s">
        <v>46</v>
      </c>
      <c r="K7" s="44" t="s">
        <v>46</v>
      </c>
      <c r="M7" s="44" t="s">
        <v>47</v>
      </c>
      <c r="N7" s="44" t="s">
        <v>47</v>
      </c>
      <c r="O7" s="44" t="s">
        <v>47</v>
      </c>
      <c r="P7" s="44" t="s">
        <v>47</v>
      </c>
      <c r="Q7" s="44" t="s">
        <v>47</v>
      </c>
      <c r="R7" s="44" t="s">
        <v>47</v>
      </c>
      <c r="S7" s="44" t="s">
        <v>47</v>
      </c>
      <c r="T7" s="44" t="s">
        <v>47</v>
      </c>
      <c r="U7" s="44" t="s">
        <v>47</v>
      </c>
    </row>
    <row r="8" spans="1:21" ht="30.75" thickBot="1" x14ac:dyDescent="0.3">
      <c r="A8" s="44" t="s">
        <v>1</v>
      </c>
      <c r="C8" s="52" t="s">
        <v>64</v>
      </c>
      <c r="D8" s="24"/>
      <c r="E8" s="52" t="s">
        <v>65</v>
      </c>
      <c r="F8" s="24"/>
      <c r="G8" s="52" t="s">
        <v>66</v>
      </c>
      <c r="H8" s="24"/>
      <c r="I8" s="52" t="s">
        <v>39</v>
      </c>
      <c r="J8" s="11"/>
      <c r="K8" s="57" t="s">
        <v>67</v>
      </c>
      <c r="M8" s="43" t="s">
        <v>64</v>
      </c>
      <c r="N8" s="11"/>
      <c r="O8" s="43" t="s">
        <v>65</v>
      </c>
      <c r="P8" s="11"/>
      <c r="Q8" s="43" t="s">
        <v>66</v>
      </c>
      <c r="R8" s="11"/>
      <c r="S8" s="52" t="s">
        <v>39</v>
      </c>
      <c r="T8" s="11"/>
      <c r="U8" s="57" t="s">
        <v>67</v>
      </c>
    </row>
    <row r="9" spans="1:21" ht="21" x14ac:dyDescent="0.25">
      <c r="A9" s="3" t="s">
        <v>161</v>
      </c>
      <c r="C9" s="20">
        <v>0</v>
      </c>
      <c r="E9" s="20">
        <v>-1985366152</v>
      </c>
      <c r="G9" s="20">
        <v>747091589</v>
      </c>
      <c r="I9" s="20">
        <v>-1238274563</v>
      </c>
      <c r="K9" s="5" t="s">
        <v>258</v>
      </c>
      <c r="M9" s="20">
        <v>360000000</v>
      </c>
      <c r="N9" s="20"/>
      <c r="O9" s="20">
        <v>0</v>
      </c>
      <c r="P9" s="20"/>
      <c r="Q9" s="20">
        <v>1540386627</v>
      </c>
      <c r="S9" s="20">
        <v>1900386627</v>
      </c>
      <c r="U9" s="5" t="s">
        <v>259</v>
      </c>
    </row>
    <row r="10" spans="1:21" ht="21" x14ac:dyDescent="0.25">
      <c r="A10" s="3" t="s">
        <v>162</v>
      </c>
      <c r="C10" s="20">
        <v>0</v>
      </c>
      <c r="E10" s="20">
        <v>-286664574</v>
      </c>
      <c r="G10" s="20">
        <v>-131687836</v>
      </c>
      <c r="I10" s="20">
        <v>-418352410</v>
      </c>
      <c r="K10" s="5" t="s">
        <v>260</v>
      </c>
      <c r="M10" s="20">
        <v>1251839685</v>
      </c>
      <c r="N10" s="20"/>
      <c r="O10" s="20">
        <v>0</v>
      </c>
      <c r="P10" s="20"/>
      <c r="Q10" s="20">
        <v>208920617</v>
      </c>
      <c r="S10" s="20">
        <v>1460760302</v>
      </c>
      <c r="U10" s="5" t="s">
        <v>261</v>
      </c>
    </row>
    <row r="11" spans="1:21" ht="21" x14ac:dyDescent="0.25">
      <c r="A11" s="3" t="s">
        <v>121</v>
      </c>
      <c r="C11" s="20">
        <v>0</v>
      </c>
      <c r="E11" s="20">
        <v>223958092</v>
      </c>
      <c r="G11" s="20">
        <v>283007504</v>
      </c>
      <c r="I11" s="20">
        <v>506965596</v>
      </c>
      <c r="K11" s="5" t="s">
        <v>262</v>
      </c>
      <c r="M11" s="20">
        <v>67771883</v>
      </c>
      <c r="N11" s="20"/>
      <c r="O11" s="20">
        <v>0</v>
      </c>
      <c r="P11" s="20"/>
      <c r="Q11" s="20">
        <v>-153662672</v>
      </c>
      <c r="S11" s="20">
        <v>-85890789</v>
      </c>
      <c r="U11" s="5" t="s">
        <v>263</v>
      </c>
    </row>
    <row r="12" spans="1:21" ht="21" x14ac:dyDescent="0.25">
      <c r="A12" s="3" t="s">
        <v>220</v>
      </c>
      <c r="C12" s="20">
        <v>0</v>
      </c>
      <c r="E12" s="20">
        <v>0</v>
      </c>
      <c r="G12" s="20">
        <v>3392008172</v>
      </c>
      <c r="I12" s="20">
        <v>3392008172</v>
      </c>
      <c r="K12" s="5" t="s">
        <v>264</v>
      </c>
      <c r="M12" s="20">
        <v>0</v>
      </c>
      <c r="N12" s="20"/>
      <c r="O12" s="20">
        <v>0</v>
      </c>
      <c r="P12" s="20"/>
      <c r="Q12" s="20">
        <v>3392008172</v>
      </c>
      <c r="S12" s="20">
        <v>3392008172</v>
      </c>
      <c r="U12" s="5" t="s">
        <v>265</v>
      </c>
    </row>
    <row r="13" spans="1:21" ht="21" x14ac:dyDescent="0.25">
      <c r="A13" s="3" t="s">
        <v>117</v>
      </c>
      <c r="C13" s="20">
        <v>0</v>
      </c>
      <c r="E13" s="20">
        <v>346424698</v>
      </c>
      <c r="G13" s="20">
        <v>-75001334</v>
      </c>
      <c r="I13" s="20">
        <v>271423364</v>
      </c>
      <c r="K13" s="5" t="s">
        <v>266</v>
      </c>
      <c r="M13" s="20">
        <v>122792757</v>
      </c>
      <c r="N13" s="20"/>
      <c r="O13" s="20">
        <v>269409074</v>
      </c>
      <c r="P13" s="20"/>
      <c r="Q13" s="20">
        <v>-75001334</v>
      </c>
      <c r="S13" s="20">
        <v>317200497</v>
      </c>
      <c r="U13" s="5" t="s">
        <v>267</v>
      </c>
    </row>
    <row r="14" spans="1:21" ht="21" x14ac:dyDescent="0.25">
      <c r="A14" s="3" t="s">
        <v>155</v>
      </c>
      <c r="C14" s="20">
        <v>0</v>
      </c>
      <c r="E14" s="20">
        <v>1028887181</v>
      </c>
      <c r="G14" s="20">
        <v>-2224958401</v>
      </c>
      <c r="I14" s="20">
        <v>-1196071220</v>
      </c>
      <c r="K14" s="5" t="s">
        <v>268</v>
      </c>
      <c r="M14" s="20">
        <v>0</v>
      </c>
      <c r="N14" s="20"/>
      <c r="O14" s="20">
        <v>0</v>
      </c>
      <c r="P14" s="20"/>
      <c r="Q14" s="20">
        <v>-2224958401</v>
      </c>
      <c r="S14" s="20">
        <v>-2224958401</v>
      </c>
      <c r="U14" s="5" t="s">
        <v>269</v>
      </c>
    </row>
    <row r="15" spans="1:21" ht="21" x14ac:dyDescent="0.25">
      <c r="A15" s="3" t="s">
        <v>133</v>
      </c>
      <c r="C15" s="20">
        <v>0</v>
      </c>
      <c r="E15" s="20">
        <v>-2526552930</v>
      </c>
      <c r="G15" s="20">
        <v>3125036831</v>
      </c>
      <c r="I15" s="20">
        <v>598483901</v>
      </c>
      <c r="K15" s="5" t="s">
        <v>270</v>
      </c>
      <c r="M15" s="20">
        <v>0</v>
      </c>
      <c r="N15" s="20"/>
      <c r="O15" s="20">
        <v>0</v>
      </c>
      <c r="P15" s="20"/>
      <c r="Q15" s="20">
        <v>3125036831</v>
      </c>
      <c r="S15" s="20">
        <v>3125036831</v>
      </c>
      <c r="U15" s="5" t="s">
        <v>271</v>
      </c>
    </row>
    <row r="16" spans="1:21" ht="21" x14ac:dyDescent="0.25">
      <c r="A16" s="3" t="s">
        <v>196</v>
      </c>
      <c r="C16" s="20">
        <v>0</v>
      </c>
      <c r="E16" s="20">
        <v>-1088146848</v>
      </c>
      <c r="G16" s="20">
        <v>1206041211</v>
      </c>
      <c r="I16" s="20">
        <v>117894363</v>
      </c>
      <c r="K16" s="5" t="s">
        <v>272</v>
      </c>
      <c r="M16" s="20">
        <v>0</v>
      </c>
      <c r="N16" s="20"/>
      <c r="O16" s="20">
        <v>0</v>
      </c>
      <c r="P16" s="20"/>
      <c r="Q16" s="20">
        <v>1206041211</v>
      </c>
      <c r="S16" s="20">
        <v>1206041211</v>
      </c>
      <c r="U16" s="5" t="s">
        <v>273</v>
      </c>
    </row>
    <row r="17" spans="1:21" ht="21" x14ac:dyDescent="0.25">
      <c r="A17" s="3" t="s">
        <v>192</v>
      </c>
      <c r="C17" s="20">
        <v>0</v>
      </c>
      <c r="E17" s="20">
        <v>-93570025</v>
      </c>
      <c r="G17" s="20">
        <v>1254268105</v>
      </c>
      <c r="I17" s="20">
        <v>1160698080</v>
      </c>
      <c r="K17" s="5" t="s">
        <v>274</v>
      </c>
      <c r="M17" s="20">
        <v>0</v>
      </c>
      <c r="N17" s="20"/>
      <c r="O17" s="20">
        <v>0</v>
      </c>
      <c r="P17" s="20"/>
      <c r="Q17" s="20">
        <v>1254268105</v>
      </c>
      <c r="S17" s="20">
        <v>1254268105</v>
      </c>
      <c r="U17" s="5" t="s">
        <v>194</v>
      </c>
    </row>
    <row r="18" spans="1:21" ht="21" x14ac:dyDescent="0.25">
      <c r="A18" s="3" t="s">
        <v>146</v>
      </c>
      <c r="C18" s="20">
        <v>0</v>
      </c>
      <c r="E18" s="20">
        <v>-1835066061</v>
      </c>
      <c r="G18" s="20">
        <v>1788842875</v>
      </c>
      <c r="I18" s="20">
        <v>-46223186</v>
      </c>
      <c r="K18" s="5" t="s">
        <v>275</v>
      </c>
      <c r="M18" s="20">
        <v>0</v>
      </c>
      <c r="N18" s="20"/>
      <c r="O18" s="20">
        <v>0</v>
      </c>
      <c r="P18" s="20"/>
      <c r="Q18" s="20">
        <v>2546309223</v>
      </c>
      <c r="S18" s="20">
        <v>2546309223</v>
      </c>
      <c r="U18" s="5" t="s">
        <v>276</v>
      </c>
    </row>
    <row r="19" spans="1:21" ht="21" x14ac:dyDescent="0.25">
      <c r="A19" s="3" t="s">
        <v>154</v>
      </c>
      <c r="C19" s="20">
        <v>0</v>
      </c>
      <c r="E19" s="20">
        <v>0</v>
      </c>
      <c r="G19" s="20">
        <v>0</v>
      </c>
      <c r="I19" s="20">
        <v>0</v>
      </c>
      <c r="K19" s="5" t="s">
        <v>191</v>
      </c>
      <c r="M19" s="20">
        <v>0</v>
      </c>
      <c r="N19" s="20"/>
      <c r="O19" s="20">
        <v>0</v>
      </c>
      <c r="P19" s="20"/>
      <c r="Q19" s="20">
        <v>-225173737</v>
      </c>
      <c r="S19" s="20">
        <v>-225173737</v>
      </c>
      <c r="U19" s="5" t="s">
        <v>277</v>
      </c>
    </row>
    <row r="20" spans="1:21" ht="21" x14ac:dyDescent="0.25">
      <c r="A20" s="3" t="s">
        <v>122</v>
      </c>
      <c r="C20" s="20">
        <v>0</v>
      </c>
      <c r="E20" s="20">
        <v>0</v>
      </c>
      <c r="G20" s="20">
        <v>0</v>
      </c>
      <c r="I20" s="20">
        <v>0</v>
      </c>
      <c r="K20" s="5" t="s">
        <v>191</v>
      </c>
      <c r="M20" s="20">
        <v>0</v>
      </c>
      <c r="N20" s="20"/>
      <c r="O20" s="20">
        <v>0</v>
      </c>
      <c r="P20" s="20"/>
      <c r="Q20" s="20">
        <v>-6561214735</v>
      </c>
      <c r="S20" s="20">
        <v>-6561214735</v>
      </c>
      <c r="U20" s="5" t="s">
        <v>278</v>
      </c>
    </row>
    <row r="21" spans="1:21" ht="21" x14ac:dyDescent="0.25">
      <c r="A21" s="3" t="s">
        <v>145</v>
      </c>
      <c r="C21" s="20">
        <v>0</v>
      </c>
      <c r="E21" s="20">
        <v>0</v>
      </c>
      <c r="G21" s="20">
        <v>0</v>
      </c>
      <c r="I21" s="20">
        <v>0</v>
      </c>
      <c r="K21" s="5" t="s">
        <v>191</v>
      </c>
      <c r="M21" s="20">
        <v>0</v>
      </c>
      <c r="N21" s="20"/>
      <c r="O21" s="20">
        <v>0</v>
      </c>
      <c r="P21" s="20"/>
      <c r="Q21" s="20">
        <v>-4156497042</v>
      </c>
      <c r="S21" s="20">
        <v>-4156497042</v>
      </c>
      <c r="U21" s="5" t="s">
        <v>279</v>
      </c>
    </row>
    <row r="22" spans="1:21" ht="21" x14ac:dyDescent="0.25">
      <c r="A22" s="3" t="s">
        <v>157</v>
      </c>
      <c r="C22" s="20">
        <v>0</v>
      </c>
      <c r="E22" s="20">
        <v>625744403</v>
      </c>
      <c r="G22" s="20">
        <v>0</v>
      </c>
      <c r="I22" s="20">
        <v>625744403</v>
      </c>
      <c r="K22" s="5" t="s">
        <v>280</v>
      </c>
      <c r="M22" s="20">
        <v>260919842</v>
      </c>
      <c r="N22" s="20"/>
      <c r="O22" s="20">
        <v>625744403</v>
      </c>
      <c r="P22" s="20"/>
      <c r="Q22" s="20">
        <v>1025562044</v>
      </c>
      <c r="S22" s="20">
        <v>1912226289</v>
      </c>
      <c r="U22" s="5" t="s">
        <v>281</v>
      </c>
    </row>
    <row r="23" spans="1:21" ht="21" x14ac:dyDescent="0.25">
      <c r="A23" s="3" t="s">
        <v>131</v>
      </c>
      <c r="C23" s="20">
        <v>0</v>
      </c>
      <c r="E23" s="20">
        <v>0</v>
      </c>
      <c r="G23" s="20">
        <v>0</v>
      </c>
      <c r="I23" s="20">
        <v>0</v>
      </c>
      <c r="K23" s="5" t="s">
        <v>191</v>
      </c>
      <c r="M23" s="20">
        <v>0</v>
      </c>
      <c r="N23" s="20"/>
      <c r="O23" s="20">
        <v>0</v>
      </c>
      <c r="P23" s="20"/>
      <c r="Q23" s="20">
        <v>-1102898326</v>
      </c>
      <c r="S23" s="20">
        <v>-1102898326</v>
      </c>
      <c r="U23" s="5" t="s">
        <v>282</v>
      </c>
    </row>
    <row r="24" spans="1:21" ht="21" x14ac:dyDescent="0.25">
      <c r="A24" s="3" t="s">
        <v>158</v>
      </c>
      <c r="C24" s="20">
        <v>0</v>
      </c>
      <c r="E24" s="20">
        <v>-46521540</v>
      </c>
      <c r="G24" s="20">
        <v>0</v>
      </c>
      <c r="I24" s="20">
        <v>-46521540</v>
      </c>
      <c r="K24" s="5" t="s">
        <v>275</v>
      </c>
      <c r="M24" s="20">
        <v>97757373</v>
      </c>
      <c r="N24" s="20"/>
      <c r="O24" s="20">
        <v>-956796421</v>
      </c>
      <c r="P24" s="20"/>
      <c r="Q24" s="20">
        <v>-1853050460</v>
      </c>
      <c r="S24" s="20">
        <v>-2712089508</v>
      </c>
      <c r="U24" s="5" t="s">
        <v>283</v>
      </c>
    </row>
    <row r="25" spans="1:21" ht="21" x14ac:dyDescent="0.25">
      <c r="A25" s="3" t="s">
        <v>143</v>
      </c>
      <c r="C25" s="20">
        <v>0</v>
      </c>
      <c r="E25" s="20">
        <v>1525369725</v>
      </c>
      <c r="G25" s="20">
        <v>0</v>
      </c>
      <c r="I25" s="20">
        <v>1525369725</v>
      </c>
      <c r="K25" s="5" t="s">
        <v>284</v>
      </c>
      <c r="M25" s="20">
        <v>610320052</v>
      </c>
      <c r="N25" s="20"/>
      <c r="O25" s="20">
        <v>1456632495</v>
      </c>
      <c r="P25" s="20"/>
      <c r="Q25" s="20">
        <v>115310150</v>
      </c>
      <c r="S25" s="20">
        <v>2182262697</v>
      </c>
      <c r="U25" s="5" t="s">
        <v>285</v>
      </c>
    </row>
    <row r="26" spans="1:21" ht="21" x14ac:dyDescent="0.25">
      <c r="A26" s="3" t="s">
        <v>163</v>
      </c>
      <c r="C26" s="20">
        <v>0</v>
      </c>
      <c r="E26" s="20">
        <v>0</v>
      </c>
      <c r="G26" s="20">
        <v>0</v>
      </c>
      <c r="I26" s="20">
        <v>0</v>
      </c>
      <c r="K26" s="5" t="s">
        <v>191</v>
      </c>
      <c r="M26" s="20">
        <v>0</v>
      </c>
      <c r="N26" s="20"/>
      <c r="O26" s="20">
        <v>0</v>
      </c>
      <c r="P26" s="20"/>
      <c r="Q26" s="20">
        <v>-747167873</v>
      </c>
      <c r="S26" s="20">
        <v>-747167873</v>
      </c>
      <c r="U26" s="5" t="s">
        <v>286</v>
      </c>
    </row>
    <row r="27" spans="1:21" ht="21" x14ac:dyDescent="0.25">
      <c r="A27" s="3" t="s">
        <v>149</v>
      </c>
      <c r="C27" s="20">
        <v>0</v>
      </c>
      <c r="E27" s="20">
        <v>0</v>
      </c>
      <c r="G27" s="20">
        <v>0</v>
      </c>
      <c r="I27" s="20">
        <v>0</v>
      </c>
      <c r="K27" s="5" t="s">
        <v>191</v>
      </c>
      <c r="M27" s="20">
        <v>0</v>
      </c>
      <c r="N27" s="20"/>
      <c r="O27" s="20">
        <v>0</v>
      </c>
      <c r="P27" s="20"/>
      <c r="Q27" s="20">
        <v>795806198</v>
      </c>
      <c r="S27" s="20">
        <v>795806198</v>
      </c>
      <c r="U27" s="5" t="s">
        <v>287</v>
      </c>
    </row>
    <row r="28" spans="1:21" ht="21" x14ac:dyDescent="0.25">
      <c r="A28" s="3" t="s">
        <v>111</v>
      </c>
      <c r="C28" s="20">
        <v>0</v>
      </c>
      <c r="E28" s="20">
        <v>279526860</v>
      </c>
      <c r="G28" s="20">
        <v>0</v>
      </c>
      <c r="I28" s="20">
        <v>279526860</v>
      </c>
      <c r="K28" s="5" t="s">
        <v>288</v>
      </c>
      <c r="M28" s="20">
        <v>10030901</v>
      </c>
      <c r="N28" s="20"/>
      <c r="O28" s="20">
        <v>114768798</v>
      </c>
      <c r="P28" s="20"/>
      <c r="Q28" s="20">
        <v>-91766477</v>
      </c>
      <c r="S28" s="20">
        <v>33033222</v>
      </c>
      <c r="U28" s="5" t="s">
        <v>289</v>
      </c>
    </row>
    <row r="29" spans="1:21" ht="21" x14ac:dyDescent="0.25">
      <c r="A29" s="3" t="s">
        <v>118</v>
      </c>
      <c r="C29" s="20">
        <v>0</v>
      </c>
      <c r="E29" s="20">
        <v>0</v>
      </c>
      <c r="G29" s="20">
        <v>0</v>
      </c>
      <c r="I29" s="20">
        <v>0</v>
      </c>
      <c r="K29" s="5" t="s">
        <v>191</v>
      </c>
      <c r="M29" s="20">
        <v>753485255</v>
      </c>
      <c r="N29" s="20"/>
      <c r="O29" s="20">
        <v>-2304364351</v>
      </c>
      <c r="P29" s="20"/>
      <c r="Q29" s="20">
        <v>-2859881416</v>
      </c>
      <c r="S29" s="20">
        <v>-4410760512</v>
      </c>
      <c r="U29" s="5" t="s">
        <v>290</v>
      </c>
    </row>
    <row r="30" spans="1:21" ht="21" x14ac:dyDescent="0.25">
      <c r="A30" s="3" t="s">
        <v>150</v>
      </c>
      <c r="C30" s="20">
        <v>0</v>
      </c>
      <c r="E30" s="20">
        <v>0</v>
      </c>
      <c r="G30" s="20">
        <v>0</v>
      </c>
      <c r="I30" s="20">
        <v>0</v>
      </c>
      <c r="K30" s="5" t="s">
        <v>191</v>
      </c>
      <c r="M30" s="20">
        <v>0</v>
      </c>
      <c r="N30" s="20"/>
      <c r="O30" s="20">
        <v>0</v>
      </c>
      <c r="P30" s="20"/>
      <c r="Q30" s="20">
        <v>-177722131</v>
      </c>
      <c r="S30" s="20">
        <v>-177722131</v>
      </c>
      <c r="U30" s="5" t="s">
        <v>291</v>
      </c>
    </row>
    <row r="31" spans="1:21" ht="21" x14ac:dyDescent="0.25">
      <c r="A31" s="3" t="s">
        <v>119</v>
      </c>
      <c r="C31" s="20">
        <v>0</v>
      </c>
      <c r="E31" s="20">
        <v>0</v>
      </c>
      <c r="G31" s="20">
        <v>0</v>
      </c>
      <c r="I31" s="20">
        <v>0</v>
      </c>
      <c r="K31" s="5" t="s">
        <v>191</v>
      </c>
      <c r="M31" s="20">
        <v>0</v>
      </c>
      <c r="N31" s="20"/>
      <c r="O31" s="20">
        <v>0</v>
      </c>
      <c r="P31" s="20"/>
      <c r="Q31" s="20">
        <v>434968606</v>
      </c>
      <c r="S31" s="20">
        <v>434968606</v>
      </c>
      <c r="U31" s="5" t="s">
        <v>292</v>
      </c>
    </row>
    <row r="32" spans="1:21" ht="21" x14ac:dyDescent="0.25">
      <c r="A32" s="3" t="s">
        <v>151</v>
      </c>
      <c r="C32" s="20">
        <v>0</v>
      </c>
      <c r="E32" s="20">
        <v>0</v>
      </c>
      <c r="G32" s="20">
        <v>0</v>
      </c>
      <c r="I32" s="20">
        <v>0</v>
      </c>
      <c r="K32" s="5" t="s">
        <v>191</v>
      </c>
      <c r="M32" s="20">
        <v>0</v>
      </c>
      <c r="N32" s="20"/>
      <c r="O32" s="20">
        <v>0</v>
      </c>
      <c r="P32" s="20"/>
      <c r="Q32" s="20">
        <v>-2591635</v>
      </c>
      <c r="S32" s="20">
        <v>-2591635</v>
      </c>
      <c r="U32" s="5" t="s">
        <v>191</v>
      </c>
    </row>
    <row r="33" spans="1:21" ht="21" x14ac:dyDescent="0.25">
      <c r="A33" s="3" t="s">
        <v>112</v>
      </c>
      <c r="C33" s="20">
        <v>0</v>
      </c>
      <c r="E33" s="20">
        <v>0</v>
      </c>
      <c r="G33" s="20">
        <v>0</v>
      </c>
      <c r="I33" s="20">
        <v>0</v>
      </c>
      <c r="K33" s="5" t="s">
        <v>191</v>
      </c>
      <c r="M33" s="20">
        <v>0</v>
      </c>
      <c r="N33" s="20"/>
      <c r="O33" s="20">
        <v>0</v>
      </c>
      <c r="P33" s="20"/>
      <c r="Q33" s="20">
        <v>-48609027</v>
      </c>
      <c r="S33" s="20">
        <v>-48609027</v>
      </c>
      <c r="U33" s="5" t="s">
        <v>293</v>
      </c>
    </row>
    <row r="34" spans="1:21" ht="21" x14ac:dyDescent="0.25">
      <c r="A34" s="3" t="s">
        <v>156</v>
      </c>
      <c r="C34" s="20">
        <v>0</v>
      </c>
      <c r="E34" s="20">
        <v>0</v>
      </c>
      <c r="G34" s="20">
        <v>0</v>
      </c>
      <c r="I34" s="20">
        <v>0</v>
      </c>
      <c r="K34" s="5" t="s">
        <v>191</v>
      </c>
      <c r="M34" s="20">
        <v>0</v>
      </c>
      <c r="N34" s="20"/>
      <c r="O34" s="20">
        <v>0</v>
      </c>
      <c r="P34" s="20"/>
      <c r="Q34" s="20">
        <v>-113202269</v>
      </c>
      <c r="S34" s="20">
        <v>-113202269</v>
      </c>
      <c r="U34" s="5" t="s">
        <v>275</v>
      </c>
    </row>
    <row r="35" spans="1:21" ht="21" x14ac:dyDescent="0.25">
      <c r="A35" s="3" t="s">
        <v>160</v>
      </c>
      <c r="C35" s="20">
        <v>0</v>
      </c>
      <c r="E35" s="20">
        <v>0</v>
      </c>
      <c r="G35" s="20">
        <v>0</v>
      </c>
      <c r="I35" s="20">
        <v>0</v>
      </c>
      <c r="K35" s="5" t="s">
        <v>191</v>
      </c>
      <c r="M35" s="20">
        <v>189000000</v>
      </c>
      <c r="N35" s="20"/>
      <c r="O35" s="20">
        <v>0</v>
      </c>
      <c r="P35" s="20"/>
      <c r="Q35" s="20">
        <v>800686603</v>
      </c>
      <c r="S35" s="20">
        <v>989686603</v>
      </c>
      <c r="U35" s="5" t="s">
        <v>294</v>
      </c>
    </row>
    <row r="36" spans="1:21" ht="21" x14ac:dyDescent="0.25">
      <c r="A36" s="3" t="s">
        <v>175</v>
      </c>
      <c r="C36" s="20">
        <v>0</v>
      </c>
      <c r="E36" s="20">
        <v>0</v>
      </c>
      <c r="G36" s="20">
        <v>0</v>
      </c>
      <c r="I36" s="20">
        <v>0</v>
      </c>
      <c r="K36" s="5" t="s">
        <v>191</v>
      </c>
      <c r="M36" s="20">
        <v>0</v>
      </c>
      <c r="N36" s="20"/>
      <c r="O36" s="20">
        <v>0</v>
      </c>
      <c r="P36" s="20"/>
      <c r="Q36" s="20">
        <v>68732624</v>
      </c>
      <c r="S36" s="20">
        <v>68732624</v>
      </c>
      <c r="U36" s="5" t="s">
        <v>295</v>
      </c>
    </row>
    <row r="37" spans="1:21" ht="21" x14ac:dyDescent="0.25">
      <c r="A37" s="3" t="s">
        <v>150</v>
      </c>
      <c r="C37" s="20">
        <v>0</v>
      </c>
      <c r="E37" s="20">
        <v>4212585090</v>
      </c>
      <c r="G37" s="20">
        <v>0</v>
      </c>
      <c r="I37" s="20">
        <v>4212585090</v>
      </c>
      <c r="K37" s="5" t="s">
        <v>296</v>
      </c>
      <c r="M37" s="20">
        <v>3029451138</v>
      </c>
      <c r="N37" s="20"/>
      <c r="O37" s="20">
        <v>3906611625</v>
      </c>
      <c r="P37" s="20"/>
      <c r="Q37" s="20">
        <v>-500425193</v>
      </c>
      <c r="S37" s="20">
        <v>6435637570</v>
      </c>
      <c r="U37" s="5" t="s">
        <v>297</v>
      </c>
    </row>
    <row r="38" spans="1:21" ht="21" x14ac:dyDescent="0.25">
      <c r="A38" s="3" t="s">
        <v>120</v>
      </c>
      <c r="C38" s="20">
        <v>0</v>
      </c>
      <c r="E38" s="20">
        <v>1215818192</v>
      </c>
      <c r="G38" s="20">
        <v>0</v>
      </c>
      <c r="I38" s="20">
        <v>1215818192</v>
      </c>
      <c r="K38" s="5" t="s">
        <v>298</v>
      </c>
      <c r="M38" s="20">
        <v>264209115</v>
      </c>
      <c r="N38" s="20"/>
      <c r="O38" s="20">
        <v>1985736480</v>
      </c>
      <c r="P38" s="20"/>
      <c r="Q38" s="20">
        <v>0</v>
      </c>
      <c r="S38" s="20">
        <v>2249945595</v>
      </c>
      <c r="U38" s="5" t="s">
        <v>299</v>
      </c>
    </row>
    <row r="39" spans="1:21" ht="21" x14ac:dyDescent="0.25">
      <c r="A39" s="3" t="s">
        <v>176</v>
      </c>
      <c r="C39" s="20">
        <v>0</v>
      </c>
      <c r="E39" s="20">
        <v>2031241770</v>
      </c>
      <c r="G39" s="20">
        <v>0</v>
      </c>
      <c r="I39" s="20">
        <v>2031241770</v>
      </c>
      <c r="K39" s="5" t="s">
        <v>300</v>
      </c>
      <c r="M39" s="20">
        <v>1459077118</v>
      </c>
      <c r="N39" s="20"/>
      <c r="O39" s="20">
        <v>3359436272</v>
      </c>
      <c r="P39" s="20"/>
      <c r="Q39" s="20">
        <v>0</v>
      </c>
      <c r="S39" s="20">
        <v>4818513390</v>
      </c>
      <c r="U39" s="5" t="s">
        <v>301</v>
      </c>
    </row>
    <row r="40" spans="1:21" ht="21" x14ac:dyDescent="0.25">
      <c r="A40" s="3" t="s">
        <v>209</v>
      </c>
      <c r="C40" s="20">
        <v>614134553</v>
      </c>
      <c r="E40" s="20">
        <v>4846814847</v>
      </c>
      <c r="G40" s="20">
        <v>0</v>
      </c>
      <c r="I40" s="20">
        <v>5460949400</v>
      </c>
      <c r="K40" s="5" t="s">
        <v>302</v>
      </c>
      <c r="M40" s="20">
        <v>614134553</v>
      </c>
      <c r="N40" s="20"/>
      <c r="O40" s="20">
        <v>4846814847</v>
      </c>
      <c r="P40" s="20"/>
      <c r="Q40" s="20">
        <v>0</v>
      </c>
      <c r="S40" s="20">
        <v>5460949400</v>
      </c>
      <c r="U40" s="5" t="s">
        <v>303</v>
      </c>
    </row>
    <row r="41" spans="1:21" ht="21" x14ac:dyDescent="0.25">
      <c r="A41" s="3" t="s">
        <v>159</v>
      </c>
      <c r="C41" s="20">
        <v>0</v>
      </c>
      <c r="E41" s="20">
        <v>4652154000</v>
      </c>
      <c r="G41" s="20">
        <v>0</v>
      </c>
      <c r="I41" s="20">
        <v>4652154000</v>
      </c>
      <c r="K41" s="5" t="s">
        <v>304</v>
      </c>
      <c r="M41" s="20">
        <v>1200000000</v>
      </c>
      <c r="N41" s="20"/>
      <c r="O41" s="20">
        <v>4584272076</v>
      </c>
      <c r="P41" s="20"/>
      <c r="Q41" s="20">
        <v>0</v>
      </c>
      <c r="S41" s="20">
        <v>5784272076</v>
      </c>
      <c r="U41" s="5" t="s">
        <v>305</v>
      </c>
    </row>
    <row r="42" spans="1:21" ht="21" x14ac:dyDescent="0.25">
      <c r="A42" s="3" t="s">
        <v>221</v>
      </c>
      <c r="C42" s="20">
        <v>0</v>
      </c>
      <c r="E42" s="20">
        <v>1487177843</v>
      </c>
      <c r="G42" s="20">
        <v>0</v>
      </c>
      <c r="I42" s="20">
        <v>1487177843</v>
      </c>
      <c r="K42" s="5" t="s">
        <v>306</v>
      </c>
      <c r="M42" s="20">
        <v>0</v>
      </c>
      <c r="N42" s="20"/>
      <c r="O42" s="20">
        <v>1487177843</v>
      </c>
      <c r="P42" s="20"/>
      <c r="Q42" s="20">
        <v>0</v>
      </c>
      <c r="S42" s="20">
        <v>1487177843</v>
      </c>
      <c r="U42" s="5" t="s">
        <v>199</v>
      </c>
    </row>
    <row r="43" spans="1:21" ht="21" x14ac:dyDescent="0.25">
      <c r="A43" s="3" t="s">
        <v>203</v>
      </c>
      <c r="C43" s="20">
        <v>0</v>
      </c>
      <c r="E43" s="20">
        <v>3143540777</v>
      </c>
      <c r="G43" s="20">
        <v>0</v>
      </c>
      <c r="I43" s="20">
        <v>3143540777</v>
      </c>
      <c r="K43" s="5" t="s">
        <v>307</v>
      </c>
      <c r="M43" s="20">
        <v>0</v>
      </c>
      <c r="N43" s="20"/>
      <c r="O43" s="20">
        <v>3146672431</v>
      </c>
      <c r="P43" s="20"/>
      <c r="Q43" s="20">
        <v>0</v>
      </c>
      <c r="S43" s="20">
        <v>3146672431</v>
      </c>
      <c r="U43" s="5" t="s">
        <v>308</v>
      </c>
    </row>
    <row r="44" spans="1:21" ht="21" x14ac:dyDescent="0.25">
      <c r="A44" s="3" t="s">
        <v>201</v>
      </c>
      <c r="C44" s="20">
        <v>0</v>
      </c>
      <c r="E44" s="20">
        <v>1051603308</v>
      </c>
      <c r="G44" s="20">
        <v>0</v>
      </c>
      <c r="I44" s="20">
        <v>1051603308</v>
      </c>
      <c r="K44" s="5" t="s">
        <v>309</v>
      </c>
      <c r="M44" s="20">
        <v>0</v>
      </c>
      <c r="N44" s="20"/>
      <c r="O44" s="20">
        <v>1444583623</v>
      </c>
      <c r="P44" s="20"/>
      <c r="Q44" s="20">
        <v>0</v>
      </c>
      <c r="S44" s="20">
        <v>1444583623</v>
      </c>
      <c r="U44" s="5" t="s">
        <v>280</v>
      </c>
    </row>
    <row r="45" spans="1:21" ht="21" x14ac:dyDescent="0.25">
      <c r="A45" s="3" t="s">
        <v>207</v>
      </c>
      <c r="C45" s="20">
        <v>0</v>
      </c>
      <c r="E45" s="20">
        <v>41117403</v>
      </c>
      <c r="G45" s="20">
        <v>0</v>
      </c>
      <c r="I45" s="20">
        <v>41117403</v>
      </c>
      <c r="K45" s="5" t="s">
        <v>310</v>
      </c>
      <c r="M45" s="20">
        <v>0</v>
      </c>
      <c r="N45" s="20"/>
      <c r="O45" s="20">
        <v>41117403</v>
      </c>
      <c r="P45" s="20"/>
      <c r="Q45" s="20">
        <v>0</v>
      </c>
      <c r="S45" s="20">
        <v>41117403</v>
      </c>
      <c r="U45" s="5" t="s">
        <v>311</v>
      </c>
    </row>
    <row r="46" spans="1:21" ht="21" x14ac:dyDescent="0.25">
      <c r="A46" s="3" t="s">
        <v>217</v>
      </c>
      <c r="C46" s="20">
        <v>0</v>
      </c>
      <c r="E46" s="20">
        <v>767245099</v>
      </c>
      <c r="G46" s="20">
        <v>0</v>
      </c>
      <c r="I46" s="20">
        <v>767245099</v>
      </c>
      <c r="K46" s="5" t="s">
        <v>312</v>
      </c>
      <c r="M46" s="20">
        <v>0</v>
      </c>
      <c r="N46" s="20"/>
      <c r="O46" s="20">
        <v>767245099</v>
      </c>
      <c r="P46" s="20"/>
      <c r="Q46" s="20">
        <v>0</v>
      </c>
      <c r="S46" s="20">
        <v>767245099</v>
      </c>
      <c r="U46" s="5" t="s">
        <v>313</v>
      </c>
    </row>
    <row r="47" spans="1:21" ht="21" x14ac:dyDescent="0.25">
      <c r="A47" s="3" t="s">
        <v>213</v>
      </c>
      <c r="C47" s="20">
        <v>0</v>
      </c>
      <c r="E47" s="20">
        <v>1244103094</v>
      </c>
      <c r="G47" s="20">
        <v>0</v>
      </c>
      <c r="I47" s="20">
        <v>1244103094</v>
      </c>
      <c r="K47" s="5" t="s">
        <v>314</v>
      </c>
      <c r="M47" s="20">
        <v>0</v>
      </c>
      <c r="N47" s="20"/>
      <c r="O47" s="20">
        <v>1244103094</v>
      </c>
      <c r="P47" s="20"/>
      <c r="Q47" s="20">
        <v>0</v>
      </c>
      <c r="S47" s="20">
        <v>1244103094</v>
      </c>
      <c r="U47" s="5" t="s">
        <v>315</v>
      </c>
    </row>
    <row r="48" spans="1:21" ht="21" x14ac:dyDescent="0.25">
      <c r="A48" s="3" t="s">
        <v>205</v>
      </c>
      <c r="C48" s="20">
        <v>0</v>
      </c>
      <c r="E48" s="20">
        <v>25577852</v>
      </c>
      <c r="G48" s="20">
        <v>0</v>
      </c>
      <c r="I48" s="20">
        <v>25577852</v>
      </c>
      <c r="K48" s="5" t="s">
        <v>316</v>
      </c>
      <c r="M48" s="20">
        <v>0</v>
      </c>
      <c r="N48" s="20"/>
      <c r="O48" s="20">
        <v>604983494</v>
      </c>
      <c r="P48" s="20"/>
      <c r="Q48" s="20">
        <v>0</v>
      </c>
      <c r="S48" s="20">
        <v>604983494</v>
      </c>
      <c r="U48" s="5" t="s">
        <v>317</v>
      </c>
    </row>
    <row r="49" spans="1:21" ht="21" x14ac:dyDescent="0.25">
      <c r="A49" s="3" t="s">
        <v>211</v>
      </c>
      <c r="C49" s="20">
        <v>0</v>
      </c>
      <c r="E49" s="20">
        <v>1732137351</v>
      </c>
      <c r="G49" s="20">
        <v>0</v>
      </c>
      <c r="I49" s="20">
        <v>1732137351</v>
      </c>
      <c r="K49" s="5" t="s">
        <v>318</v>
      </c>
      <c r="M49" s="20">
        <v>0</v>
      </c>
      <c r="N49" s="20"/>
      <c r="O49" s="20">
        <v>1732137351</v>
      </c>
      <c r="P49" s="20"/>
      <c r="Q49" s="20">
        <v>0</v>
      </c>
      <c r="S49" s="20">
        <v>1732137351</v>
      </c>
      <c r="U49" s="5" t="s">
        <v>319</v>
      </c>
    </row>
    <row r="50" spans="1:21" ht="21" x14ac:dyDescent="0.25">
      <c r="A50" s="3" t="s">
        <v>197</v>
      </c>
      <c r="C50" s="20">
        <v>0</v>
      </c>
      <c r="E50" s="20">
        <v>953350084</v>
      </c>
      <c r="G50" s="20">
        <v>0</v>
      </c>
      <c r="I50" s="20">
        <v>953350084</v>
      </c>
      <c r="K50" s="5" t="s">
        <v>320</v>
      </c>
      <c r="M50" s="20">
        <v>0</v>
      </c>
      <c r="N50" s="20"/>
      <c r="O50" s="20">
        <v>3214213520</v>
      </c>
      <c r="P50" s="20"/>
      <c r="Q50" s="20">
        <v>0</v>
      </c>
      <c r="S50" s="20">
        <v>3214213520</v>
      </c>
      <c r="U50" s="5" t="s">
        <v>321</v>
      </c>
    </row>
    <row r="51" spans="1:21" ht="21" x14ac:dyDescent="0.25">
      <c r="A51" s="3" t="s">
        <v>215</v>
      </c>
      <c r="C51" s="20">
        <v>0</v>
      </c>
      <c r="E51" s="20">
        <v>684394575</v>
      </c>
      <c r="G51" s="20">
        <v>0</v>
      </c>
      <c r="I51" s="20">
        <v>684394575</v>
      </c>
      <c r="K51" s="5" t="s">
        <v>322</v>
      </c>
      <c r="M51" s="20">
        <v>0</v>
      </c>
      <c r="N51" s="20"/>
      <c r="O51" s="20">
        <v>684394575</v>
      </c>
      <c r="P51" s="20"/>
      <c r="Q51" s="20">
        <v>0</v>
      </c>
      <c r="S51" s="20">
        <v>684394575</v>
      </c>
      <c r="U51" s="5" t="s">
        <v>323</v>
      </c>
    </row>
    <row r="52" spans="1:21" ht="21.75" thickBot="1" x14ac:dyDescent="0.3">
      <c r="A52" s="3" t="s">
        <v>69</v>
      </c>
      <c r="C52" s="22">
        <f>SUM(C9:C51)</f>
        <v>614134553</v>
      </c>
      <c r="E52" s="22">
        <f>SUM(E9:E51)</f>
        <v>24256884114</v>
      </c>
      <c r="G52" s="22">
        <f>SUM(G9:G51)</f>
        <v>9364648716</v>
      </c>
      <c r="I52" s="22">
        <f>SUM(I9:I51)</f>
        <v>34235667383</v>
      </c>
      <c r="K52" s="7">
        <f>SUM(K9:K51)</f>
        <v>0</v>
      </c>
      <c r="M52" s="6">
        <f>SUM(M9:M51)</f>
        <v>10290789672</v>
      </c>
      <c r="O52" s="6">
        <f>SUM(O9:O51)</f>
        <v>32254893731</v>
      </c>
      <c r="Q52" s="6">
        <f>SUM(Q9:Q51)</f>
        <v>-4379785717</v>
      </c>
      <c r="S52" s="22">
        <f>SUM(S9:S51)</f>
        <v>38165897686</v>
      </c>
      <c r="U52" s="7">
        <f>SUM(U9:U51)</f>
        <v>0</v>
      </c>
    </row>
    <row r="53" spans="1:21" ht="19.5" thickTop="1" x14ac:dyDescent="0.25"/>
  </sheetData>
  <sortState xmlns:xlrd2="http://schemas.microsoft.com/office/spreadsheetml/2017/richdata2" ref="A9:U60">
    <sortCondition descending="1" ref="S9:S60"/>
  </sortState>
  <mergeCells count="17"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  <pageSetup scale="3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6"/>
  <sheetViews>
    <sheetView rightToLeft="1" view="pageBreakPreview" topLeftCell="A10" zoomScaleNormal="100" zoomScaleSheetLayoutView="100" workbookViewId="0">
      <selection activeCell="A5" sqref="A5:Q5"/>
    </sheetView>
  </sheetViews>
  <sheetFormatPr defaultColWidth="9.125" defaultRowHeight="18.75" x14ac:dyDescent="0.25"/>
  <cols>
    <col min="1" max="1" width="33.375" style="2" bestFit="1" customWidth="1"/>
    <col min="2" max="2" width="1" style="2" customWidth="1"/>
    <col min="3" max="3" width="21.25" style="2" bestFit="1" customWidth="1"/>
    <col min="4" max="4" width="1" style="2" customWidth="1"/>
    <col min="5" max="5" width="22.875" style="2" bestFit="1" customWidth="1"/>
    <col min="6" max="6" width="1" style="2" customWidth="1"/>
    <col min="7" max="7" width="18.375" style="2" bestFit="1" customWidth="1"/>
    <col min="8" max="8" width="1" style="2" customWidth="1"/>
    <col min="9" max="9" width="18.625" style="2" bestFit="1" customWidth="1"/>
    <col min="10" max="10" width="1" style="2" customWidth="1"/>
    <col min="11" max="11" width="21.25" style="2" bestFit="1" customWidth="1"/>
    <col min="12" max="12" width="1" style="2" customWidth="1"/>
    <col min="13" max="13" width="22.875" style="20" bestFit="1" customWidth="1"/>
    <col min="14" max="14" width="1" style="2" customWidth="1"/>
    <col min="15" max="15" width="18.625" style="2" bestFit="1" customWidth="1"/>
    <col min="16" max="16" width="1" style="2" customWidth="1"/>
    <col min="17" max="17" width="19.75" style="2" bestFit="1" customWidth="1"/>
    <col min="18" max="18" width="1" style="2" customWidth="1"/>
    <col min="19" max="19" width="9.125" style="2" customWidth="1"/>
    <col min="20" max="16384" width="9.125" style="2"/>
  </cols>
  <sheetData>
    <row r="2" spans="1:1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7" customFormat="1" ht="25.5" x14ac:dyDescent="0.45">
      <c r="A5" s="42" t="s">
        <v>90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7" spans="1:17" ht="30.75" thickBot="1" x14ac:dyDescent="0.3">
      <c r="A7" s="41" t="s">
        <v>48</v>
      </c>
      <c r="C7" s="44" t="s">
        <v>46</v>
      </c>
      <c r="D7" s="44" t="s">
        <v>46</v>
      </c>
      <c r="E7" s="44" t="s">
        <v>46</v>
      </c>
      <c r="F7" s="44" t="s">
        <v>46</v>
      </c>
      <c r="G7" s="44" t="s">
        <v>46</v>
      </c>
      <c r="H7" s="44" t="s">
        <v>46</v>
      </c>
      <c r="I7" s="44" t="s">
        <v>46</v>
      </c>
      <c r="K7" s="44" t="s">
        <v>47</v>
      </c>
      <c r="L7" s="44" t="s">
        <v>47</v>
      </c>
      <c r="M7" s="44" t="s">
        <v>47</v>
      </c>
      <c r="N7" s="44" t="s">
        <v>47</v>
      </c>
      <c r="O7" s="44" t="s">
        <v>47</v>
      </c>
      <c r="P7" s="44" t="s">
        <v>47</v>
      </c>
      <c r="Q7" s="44" t="s">
        <v>47</v>
      </c>
    </row>
    <row r="8" spans="1:17" ht="30.75" thickBot="1" x14ac:dyDescent="0.3">
      <c r="A8" s="44" t="s">
        <v>48</v>
      </c>
      <c r="C8" s="43" t="s">
        <v>68</v>
      </c>
      <c r="D8" s="11"/>
      <c r="E8" s="43" t="s">
        <v>65</v>
      </c>
      <c r="F8" s="11"/>
      <c r="G8" s="43" t="s">
        <v>66</v>
      </c>
      <c r="H8" s="11"/>
      <c r="I8" s="43" t="s">
        <v>69</v>
      </c>
      <c r="K8" s="43" t="s">
        <v>68</v>
      </c>
      <c r="L8" s="11"/>
      <c r="M8" s="52" t="s">
        <v>65</v>
      </c>
      <c r="N8" s="11"/>
      <c r="O8" s="43" t="s">
        <v>66</v>
      </c>
      <c r="P8" s="11"/>
      <c r="Q8" s="43" t="s">
        <v>69</v>
      </c>
    </row>
    <row r="9" spans="1:17" ht="21" x14ac:dyDescent="0.25">
      <c r="A9" s="3" t="s">
        <v>179</v>
      </c>
      <c r="C9" s="20">
        <v>0</v>
      </c>
      <c r="D9" s="20"/>
      <c r="E9" s="20">
        <v>-7279796</v>
      </c>
      <c r="F9" s="20"/>
      <c r="G9" s="20">
        <v>10931331</v>
      </c>
      <c r="H9" s="20"/>
      <c r="I9" s="20">
        <v>3651535</v>
      </c>
      <c r="K9" s="31">
        <v>0</v>
      </c>
      <c r="M9" s="20">
        <v>0</v>
      </c>
      <c r="N9" s="20"/>
      <c r="O9" s="20">
        <v>10931331</v>
      </c>
      <c r="P9" s="20"/>
      <c r="Q9" s="20">
        <v>10931331</v>
      </c>
    </row>
    <row r="10" spans="1:17" ht="21" x14ac:dyDescent="0.25">
      <c r="A10" s="3" t="s">
        <v>123</v>
      </c>
      <c r="C10" s="20">
        <v>3380628977</v>
      </c>
      <c r="D10" s="20"/>
      <c r="E10" s="20">
        <v>-1638699163</v>
      </c>
      <c r="F10" s="20"/>
      <c r="G10" s="20">
        <v>-994032228</v>
      </c>
      <c r="H10" s="20"/>
      <c r="I10" s="20">
        <v>747897586</v>
      </c>
      <c r="K10" s="31">
        <v>16863237457</v>
      </c>
      <c r="M10" s="20">
        <v>-9814024683</v>
      </c>
      <c r="N10" s="20"/>
      <c r="O10" s="20">
        <v>-994032228</v>
      </c>
      <c r="P10" s="20"/>
      <c r="Q10" s="20">
        <v>6055180546</v>
      </c>
    </row>
    <row r="11" spans="1:17" ht="21" x14ac:dyDescent="0.25">
      <c r="A11" s="3" t="s">
        <v>168</v>
      </c>
      <c r="C11" s="20">
        <v>0</v>
      </c>
      <c r="D11" s="20"/>
      <c r="E11" s="20">
        <v>0</v>
      </c>
      <c r="F11" s="20"/>
      <c r="G11" s="20">
        <v>0</v>
      </c>
      <c r="H11" s="20"/>
      <c r="I11" s="20">
        <v>0</v>
      </c>
      <c r="K11" s="31">
        <v>280250</v>
      </c>
      <c r="M11" s="20">
        <v>0</v>
      </c>
      <c r="N11" s="20"/>
      <c r="O11" s="20">
        <v>-2250848</v>
      </c>
      <c r="P11" s="20"/>
      <c r="Q11" s="20">
        <v>-1970598</v>
      </c>
    </row>
    <row r="12" spans="1:17" ht="21" x14ac:dyDescent="0.25">
      <c r="A12" s="3" t="s">
        <v>114</v>
      </c>
      <c r="C12" s="20">
        <v>0</v>
      </c>
      <c r="D12" s="20"/>
      <c r="E12" s="20">
        <v>0</v>
      </c>
      <c r="F12" s="20"/>
      <c r="G12" s="20">
        <v>0</v>
      </c>
      <c r="H12" s="20"/>
      <c r="I12" s="20">
        <v>0</v>
      </c>
      <c r="K12" s="31">
        <v>1142845210</v>
      </c>
      <c r="M12" s="20">
        <v>0</v>
      </c>
      <c r="N12" s="20"/>
      <c r="O12" s="20">
        <v>5</v>
      </c>
      <c r="P12" s="20"/>
      <c r="Q12" s="20">
        <v>1142845215</v>
      </c>
    </row>
    <row r="13" spans="1:17" ht="21" x14ac:dyDescent="0.25">
      <c r="A13" s="3" t="s">
        <v>178</v>
      </c>
      <c r="C13" s="20">
        <v>0</v>
      </c>
      <c r="D13" s="20"/>
      <c r="E13" s="20">
        <v>0</v>
      </c>
      <c r="F13" s="20"/>
      <c r="G13" s="20">
        <v>0</v>
      </c>
      <c r="H13" s="20"/>
      <c r="I13" s="20">
        <v>0</v>
      </c>
      <c r="K13" s="31">
        <v>0</v>
      </c>
      <c r="M13" s="20">
        <v>0</v>
      </c>
      <c r="N13" s="20"/>
      <c r="O13" s="20">
        <v>2723630</v>
      </c>
      <c r="P13" s="20"/>
      <c r="Q13" s="20">
        <v>2723630</v>
      </c>
    </row>
    <row r="14" spans="1:17" ht="21" x14ac:dyDescent="0.25">
      <c r="A14" s="3" t="s">
        <v>182</v>
      </c>
      <c r="C14" s="20">
        <v>0</v>
      </c>
      <c r="D14" s="20"/>
      <c r="E14" s="20">
        <v>0</v>
      </c>
      <c r="F14" s="20"/>
      <c r="G14" s="20">
        <v>0</v>
      </c>
      <c r="H14" s="20"/>
      <c r="I14" s="20">
        <v>0</v>
      </c>
      <c r="K14" s="31">
        <v>0</v>
      </c>
      <c r="M14" s="20">
        <v>0</v>
      </c>
      <c r="N14" s="20"/>
      <c r="O14" s="20">
        <v>109644993</v>
      </c>
      <c r="P14" s="20"/>
      <c r="Q14" s="20">
        <v>109644993</v>
      </c>
    </row>
    <row r="15" spans="1:17" ht="21" x14ac:dyDescent="0.25">
      <c r="A15" s="3" t="s">
        <v>183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K15" s="31">
        <v>0</v>
      </c>
      <c r="M15" s="20">
        <v>0</v>
      </c>
      <c r="N15" s="20"/>
      <c r="O15" s="20">
        <v>41422623</v>
      </c>
      <c r="P15" s="20"/>
      <c r="Q15" s="20">
        <v>41422623</v>
      </c>
    </row>
    <row r="16" spans="1:17" ht="21" x14ac:dyDescent="0.25">
      <c r="A16" s="3" t="s">
        <v>96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v>0</v>
      </c>
      <c r="K16" s="31">
        <v>0</v>
      </c>
      <c r="M16" s="20">
        <v>0</v>
      </c>
      <c r="N16" s="20"/>
      <c r="O16" s="20">
        <v>-314019162</v>
      </c>
      <c r="P16" s="20"/>
      <c r="Q16" s="20">
        <v>-314019162</v>
      </c>
    </row>
    <row r="17" spans="1:17" ht="21" x14ac:dyDescent="0.25">
      <c r="A17" s="3" t="s">
        <v>184</v>
      </c>
      <c r="C17" s="20">
        <v>0</v>
      </c>
      <c r="D17" s="20"/>
      <c r="E17" s="20">
        <v>0</v>
      </c>
      <c r="F17" s="20"/>
      <c r="G17" s="20">
        <v>0</v>
      </c>
      <c r="H17" s="20"/>
      <c r="I17" s="20">
        <v>0</v>
      </c>
      <c r="K17" s="31">
        <v>0</v>
      </c>
      <c r="M17" s="20">
        <v>0</v>
      </c>
      <c r="N17" s="20"/>
      <c r="O17" s="20">
        <v>66037917</v>
      </c>
      <c r="P17" s="20"/>
      <c r="Q17" s="20">
        <v>66037917</v>
      </c>
    </row>
    <row r="18" spans="1:17" ht="21" x14ac:dyDescent="0.25">
      <c r="A18" s="3" t="s">
        <v>177</v>
      </c>
      <c r="C18" s="20">
        <v>0</v>
      </c>
      <c r="D18" s="20"/>
      <c r="E18" s="20">
        <v>0</v>
      </c>
      <c r="F18" s="20"/>
      <c r="G18" s="20">
        <v>0</v>
      </c>
      <c r="H18" s="20"/>
      <c r="I18" s="20">
        <v>0</v>
      </c>
      <c r="K18" s="31">
        <v>0</v>
      </c>
      <c r="M18" s="20">
        <v>0</v>
      </c>
      <c r="N18" s="20"/>
      <c r="O18" s="20">
        <v>1017088</v>
      </c>
      <c r="P18" s="20"/>
      <c r="Q18" s="20">
        <v>1017088</v>
      </c>
    </row>
    <row r="19" spans="1:17" ht="21" x14ac:dyDescent="0.25">
      <c r="A19" s="3" t="s">
        <v>170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K19" s="31">
        <v>37994844</v>
      </c>
      <c r="M19" s="20">
        <v>0</v>
      </c>
      <c r="N19" s="20"/>
      <c r="O19" s="20">
        <v>6830585</v>
      </c>
      <c r="P19" s="20"/>
      <c r="Q19" s="20">
        <v>44825429</v>
      </c>
    </row>
    <row r="20" spans="1:17" ht="21" x14ac:dyDescent="0.25">
      <c r="A20" s="3" t="s">
        <v>144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K20" s="31">
        <v>0</v>
      </c>
      <c r="M20" s="20">
        <v>0</v>
      </c>
      <c r="N20" s="20"/>
      <c r="O20" s="20">
        <v>12546484</v>
      </c>
      <c r="P20" s="20"/>
      <c r="Q20" s="20">
        <v>12546484</v>
      </c>
    </row>
    <row r="21" spans="1:17" ht="21" x14ac:dyDescent="0.25">
      <c r="A21" s="3" t="s">
        <v>147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K21" s="31">
        <v>0</v>
      </c>
      <c r="M21" s="20">
        <v>0</v>
      </c>
      <c r="N21" s="20"/>
      <c r="O21" s="20">
        <v>3104370173</v>
      </c>
      <c r="P21" s="20"/>
      <c r="Q21" s="20">
        <v>3104370173</v>
      </c>
    </row>
    <row r="22" spans="1:17" ht="21" x14ac:dyDescent="0.25">
      <c r="A22" s="3" t="s">
        <v>164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K22" s="31">
        <v>0</v>
      </c>
      <c r="M22" s="20">
        <v>0</v>
      </c>
      <c r="N22" s="20"/>
      <c r="O22" s="20">
        <v>62854275</v>
      </c>
      <c r="P22" s="20"/>
      <c r="Q22" s="20">
        <v>62854275</v>
      </c>
    </row>
    <row r="23" spans="1:17" ht="21" x14ac:dyDescent="0.25">
      <c r="A23" s="3" t="s">
        <v>135</v>
      </c>
      <c r="C23" s="20">
        <v>1873156316</v>
      </c>
      <c r="D23" s="20"/>
      <c r="E23" s="20">
        <v>0</v>
      </c>
      <c r="F23" s="20"/>
      <c r="G23" s="20">
        <v>0</v>
      </c>
      <c r="H23" s="20"/>
      <c r="I23" s="20">
        <v>1873156316</v>
      </c>
      <c r="K23" s="31">
        <v>11345276713</v>
      </c>
      <c r="M23" s="20">
        <v>0</v>
      </c>
      <c r="N23" s="20"/>
      <c r="O23" s="20">
        <v>0</v>
      </c>
      <c r="P23" s="20"/>
      <c r="Q23" s="20">
        <v>11345276713</v>
      </c>
    </row>
    <row r="24" spans="1:17" ht="21" x14ac:dyDescent="0.25">
      <c r="A24" s="3" t="s">
        <v>148</v>
      </c>
      <c r="C24" s="20">
        <v>2130853386</v>
      </c>
      <c r="D24" s="20"/>
      <c r="E24" s="20">
        <v>0</v>
      </c>
      <c r="F24" s="20"/>
      <c r="G24" s="20">
        <v>0</v>
      </c>
      <c r="H24" s="20"/>
      <c r="I24" s="20">
        <v>2130853386</v>
      </c>
      <c r="K24" s="31">
        <v>9989472113</v>
      </c>
      <c r="M24" s="20">
        <v>659507000</v>
      </c>
      <c r="N24" s="20"/>
      <c r="O24" s="20">
        <v>0</v>
      </c>
      <c r="P24" s="20"/>
      <c r="Q24" s="20">
        <v>10648979113</v>
      </c>
    </row>
    <row r="25" spans="1:17" ht="19.5" thickBot="1" x14ac:dyDescent="0.3">
      <c r="A25" s="2" t="s">
        <v>69</v>
      </c>
      <c r="C25" s="22">
        <f>SUM(C9:C24)</f>
        <v>7384638679</v>
      </c>
      <c r="E25" s="22">
        <f>SUM(E9:E24)</f>
        <v>-1645978959</v>
      </c>
      <c r="G25" s="22">
        <f>SUM(G9:G24)</f>
        <v>-983100897</v>
      </c>
      <c r="I25" s="22">
        <f>SUM(I9:I24)</f>
        <v>4755558823</v>
      </c>
      <c r="K25" s="22">
        <f>SUM(K9:K24)</f>
        <v>39379106587</v>
      </c>
      <c r="M25" s="22">
        <f>SUM(M9:M24)</f>
        <v>-9154517683</v>
      </c>
      <c r="O25" s="22">
        <f>SUM(O9:O24)</f>
        <v>2108076866</v>
      </c>
      <c r="Q25" s="22">
        <f>SUM(Q9:Q24)</f>
        <v>32332665770</v>
      </c>
    </row>
    <row r="26" spans="1:17" ht="19.5" thickTop="1" x14ac:dyDescent="0.25"/>
  </sheetData>
  <sortState xmlns:xlrd2="http://schemas.microsoft.com/office/spreadsheetml/2017/richdata2"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21"/>
  <sheetViews>
    <sheetView rightToLeft="1" view="pageBreakPreview" zoomScaleNormal="100" zoomScaleSheetLayoutView="100" workbookViewId="0">
      <selection activeCell="E22" sqref="E22"/>
    </sheetView>
  </sheetViews>
  <sheetFormatPr defaultColWidth="9.125" defaultRowHeight="18.75" x14ac:dyDescent="0.25"/>
  <cols>
    <col min="1" max="1" width="35.375" style="2" bestFit="1" customWidth="1"/>
    <col min="2" max="2" width="1" style="2" customWidth="1"/>
    <col min="3" max="3" width="19.75" style="2" bestFit="1" customWidth="1"/>
    <col min="4" max="4" width="1" style="2" customWidth="1"/>
    <col min="5" max="5" width="41.125" style="2" bestFit="1" customWidth="1"/>
    <col min="6" max="6" width="1" style="2" customWidth="1"/>
    <col min="7" max="7" width="35.75" style="2" bestFit="1" customWidth="1"/>
    <col min="8" max="8" width="1" style="2" customWidth="1"/>
    <col min="9" max="9" width="41.125" style="2" bestFit="1" customWidth="1"/>
    <col min="10" max="10" width="1" style="2" customWidth="1"/>
    <col min="11" max="11" width="35.75" style="2" bestFit="1" customWidth="1"/>
    <col min="12" max="12" width="1" style="2" customWidth="1"/>
    <col min="13" max="13" width="9.125" style="2" customWidth="1"/>
    <col min="14" max="16384" width="9.125" style="2"/>
  </cols>
  <sheetData>
    <row r="2" spans="1:12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s="13" customFormat="1" ht="25.5" x14ac:dyDescent="0.4">
      <c r="A5" s="42" t="s">
        <v>91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7" spans="1:12" ht="30.75" thickBot="1" x14ac:dyDescent="0.3">
      <c r="A7" s="44" t="s">
        <v>70</v>
      </c>
      <c r="B7" s="44" t="s">
        <v>70</v>
      </c>
      <c r="C7" s="44" t="s">
        <v>70</v>
      </c>
      <c r="E7" s="44" t="s">
        <v>46</v>
      </c>
      <c r="F7" s="44" t="s">
        <v>46</v>
      </c>
      <c r="G7" s="44" t="s">
        <v>46</v>
      </c>
      <c r="I7" s="44" t="s">
        <v>47</v>
      </c>
      <c r="J7" s="44" t="s">
        <v>47</v>
      </c>
      <c r="K7" s="44" t="s">
        <v>47</v>
      </c>
    </row>
    <row r="8" spans="1:12" ht="30.75" thickBot="1" x14ac:dyDescent="0.3">
      <c r="A8" s="43" t="s">
        <v>71</v>
      </c>
      <c r="B8" s="11"/>
      <c r="C8" s="43" t="s">
        <v>36</v>
      </c>
      <c r="E8" s="43" t="s">
        <v>72</v>
      </c>
      <c r="F8" s="11"/>
      <c r="G8" s="43" t="s">
        <v>73</v>
      </c>
      <c r="I8" s="43" t="s">
        <v>72</v>
      </c>
      <c r="J8" s="11"/>
      <c r="K8" s="43" t="s">
        <v>73</v>
      </c>
    </row>
    <row r="9" spans="1:12" ht="21" x14ac:dyDescent="0.25">
      <c r="A9" s="3" t="s">
        <v>229</v>
      </c>
      <c r="C9" s="20" t="s">
        <v>53</v>
      </c>
      <c r="D9" s="20"/>
      <c r="E9" s="20">
        <v>3442191788</v>
      </c>
      <c r="F9" s="20"/>
      <c r="G9" s="20" t="s">
        <v>53</v>
      </c>
      <c r="H9" s="20"/>
      <c r="I9" s="20">
        <v>4625753420</v>
      </c>
      <c r="K9" s="5" t="s">
        <v>53</v>
      </c>
      <c r="L9" s="4">
        <f t="shared" ref="L9:L20" si="0">SUM(E9:K9)</f>
        <v>8067945208</v>
      </c>
    </row>
    <row r="10" spans="1:12" ht="21" x14ac:dyDescent="0.25">
      <c r="A10" s="3" t="s">
        <v>97</v>
      </c>
      <c r="C10" s="20" t="s">
        <v>98</v>
      </c>
      <c r="D10" s="20"/>
      <c r="E10" s="20">
        <v>14794</v>
      </c>
      <c r="F10" s="20"/>
      <c r="G10" s="20" t="s">
        <v>53</v>
      </c>
      <c r="H10" s="20"/>
      <c r="I10" s="20">
        <v>444489279</v>
      </c>
      <c r="K10" s="5"/>
      <c r="L10" s="4"/>
    </row>
    <row r="11" spans="1:12" ht="21" x14ac:dyDescent="0.25">
      <c r="A11" s="3" t="s">
        <v>97</v>
      </c>
      <c r="C11" s="20" t="s">
        <v>100</v>
      </c>
      <c r="D11" s="20"/>
      <c r="E11" s="20">
        <v>7830</v>
      </c>
      <c r="F11" s="20"/>
      <c r="G11" s="20" t="s">
        <v>53</v>
      </c>
      <c r="H11" s="20"/>
      <c r="I11" s="20">
        <v>97828</v>
      </c>
      <c r="K11" s="5"/>
      <c r="L11" s="4"/>
    </row>
    <row r="12" spans="1:12" ht="21" x14ac:dyDescent="0.25">
      <c r="A12" s="3" t="s">
        <v>126</v>
      </c>
      <c r="C12" s="20" t="s">
        <v>127</v>
      </c>
      <c r="D12" s="20"/>
      <c r="E12" s="20">
        <v>6018</v>
      </c>
      <c r="F12" s="20"/>
      <c r="G12" s="20" t="s">
        <v>53</v>
      </c>
      <c r="H12" s="20"/>
      <c r="I12" s="20">
        <v>540478</v>
      </c>
      <c r="K12" s="5" t="s">
        <v>53</v>
      </c>
      <c r="L12" s="4">
        <f t="shared" si="0"/>
        <v>546496</v>
      </c>
    </row>
    <row r="13" spans="1:12" ht="21" x14ac:dyDescent="0.25">
      <c r="A13" s="3" t="s">
        <v>126</v>
      </c>
      <c r="C13" s="20" t="s">
        <v>129</v>
      </c>
      <c r="D13" s="20"/>
      <c r="E13" s="20">
        <v>2038356164</v>
      </c>
      <c r="F13" s="20"/>
      <c r="G13" s="20" t="s">
        <v>53</v>
      </c>
      <c r="H13" s="20"/>
      <c r="I13" s="20">
        <v>10194295976</v>
      </c>
      <c r="K13" s="5" t="s">
        <v>53</v>
      </c>
      <c r="L13" s="4">
        <f t="shared" si="0"/>
        <v>12232652140</v>
      </c>
    </row>
    <row r="14" spans="1:12" ht="21" x14ac:dyDescent="0.25">
      <c r="A14" s="3" t="s">
        <v>108</v>
      </c>
      <c r="C14" s="20" t="s">
        <v>137</v>
      </c>
      <c r="D14" s="20"/>
      <c r="E14" s="20">
        <v>0</v>
      </c>
      <c r="F14" s="20"/>
      <c r="G14" s="20" t="s">
        <v>53</v>
      </c>
      <c r="H14" s="20"/>
      <c r="I14" s="20">
        <v>10852818331</v>
      </c>
      <c r="K14" s="5" t="s">
        <v>53</v>
      </c>
      <c r="L14" s="4">
        <f t="shared" si="0"/>
        <v>10852818331</v>
      </c>
    </row>
    <row r="15" spans="1:12" ht="21" x14ac:dyDescent="0.25">
      <c r="A15" s="3" t="s">
        <v>234</v>
      </c>
      <c r="C15" s="20" t="s">
        <v>138</v>
      </c>
      <c r="D15" s="20"/>
      <c r="E15" s="20">
        <v>7595</v>
      </c>
      <c r="F15" s="20"/>
      <c r="G15" s="20" t="s">
        <v>53</v>
      </c>
      <c r="H15" s="20"/>
      <c r="I15" s="20">
        <v>2094302</v>
      </c>
      <c r="K15" s="5" t="s">
        <v>53</v>
      </c>
      <c r="L15" s="4">
        <f t="shared" si="0"/>
        <v>2101897</v>
      </c>
    </row>
    <row r="16" spans="1:12" ht="21" x14ac:dyDescent="0.25">
      <c r="A16" s="3" t="s">
        <v>236</v>
      </c>
      <c r="C16" s="20" t="s">
        <v>152</v>
      </c>
      <c r="D16" s="20"/>
      <c r="E16" s="20">
        <v>769942112</v>
      </c>
      <c r="F16" s="20"/>
      <c r="G16" s="20" t="s">
        <v>53</v>
      </c>
      <c r="H16" s="20"/>
      <c r="I16" s="20">
        <v>4222520892</v>
      </c>
      <c r="K16" s="5" t="s">
        <v>53</v>
      </c>
      <c r="L16" s="4">
        <f t="shared" si="0"/>
        <v>4992463004</v>
      </c>
    </row>
    <row r="17" spans="1:12" ht="21" x14ac:dyDescent="0.25">
      <c r="A17" s="3" t="s">
        <v>165</v>
      </c>
      <c r="C17" s="20" t="s">
        <v>172</v>
      </c>
      <c r="D17" s="20"/>
      <c r="E17" s="20">
        <v>5076</v>
      </c>
      <c r="F17" s="20"/>
      <c r="G17" s="20" t="s">
        <v>53</v>
      </c>
      <c r="H17" s="20"/>
      <c r="I17" s="20">
        <v>11790374</v>
      </c>
      <c r="K17" s="5" t="s">
        <v>53</v>
      </c>
      <c r="L17" s="4"/>
    </row>
    <row r="18" spans="1:12" ht="21" x14ac:dyDescent="0.25">
      <c r="A18" s="3" t="s">
        <v>165</v>
      </c>
      <c r="C18" s="20" t="s">
        <v>166</v>
      </c>
      <c r="D18" s="20"/>
      <c r="E18" s="20">
        <v>1358904109</v>
      </c>
      <c r="F18" s="20"/>
      <c r="G18" s="20" t="s">
        <v>53</v>
      </c>
      <c r="H18" s="20"/>
      <c r="I18" s="20">
        <v>5830136980</v>
      </c>
      <c r="K18" s="5" t="s">
        <v>53</v>
      </c>
      <c r="L18" s="4"/>
    </row>
    <row r="19" spans="1:12" ht="21" x14ac:dyDescent="0.25">
      <c r="A19" s="3" t="s">
        <v>240</v>
      </c>
      <c r="C19" s="20" t="s">
        <v>241</v>
      </c>
      <c r="D19" s="20"/>
      <c r="E19" s="20">
        <v>473424657</v>
      </c>
      <c r="F19" s="20"/>
      <c r="G19" s="20" t="s">
        <v>53</v>
      </c>
      <c r="H19" s="20"/>
      <c r="I19" s="20">
        <v>858082177</v>
      </c>
      <c r="K19" s="5" t="s">
        <v>53</v>
      </c>
      <c r="L19" s="4"/>
    </row>
    <row r="20" spans="1:12" ht="19.5" thickBot="1" x14ac:dyDescent="0.3">
      <c r="A20" s="2" t="s">
        <v>69</v>
      </c>
      <c r="E20" s="6">
        <f>SUM(E9:E19)</f>
        <v>8082860143</v>
      </c>
      <c r="G20" s="12"/>
      <c r="I20" s="6">
        <f>SUM(I9:I19)</f>
        <v>37042620037</v>
      </c>
      <c r="K20" s="12"/>
      <c r="L20" s="4">
        <f t="shared" si="0"/>
        <v>45125480180</v>
      </c>
    </row>
    <row r="21" spans="1:12" ht="19.5" thickTop="1" x14ac:dyDescent="0.25"/>
  </sheetData>
  <sortState xmlns:xlrd2="http://schemas.microsoft.com/office/spreadsheetml/2017/richdata2" ref="A9:K32">
    <sortCondition descending="1" ref="I9:I32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zoomScaleNormal="100" zoomScaleSheetLayoutView="100" workbookViewId="0">
      <selection activeCell="A17" sqref="A17"/>
    </sheetView>
  </sheetViews>
  <sheetFormatPr defaultColWidth="9.125" defaultRowHeight="18.75" x14ac:dyDescent="0.2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5" style="2" bestFit="1" customWidth="1"/>
    <col min="6" max="6" width="1" style="2" customWidth="1"/>
    <col min="7" max="7" width="9.125" style="2" customWidth="1"/>
    <col min="8" max="16384" width="9.125" style="2"/>
  </cols>
  <sheetData>
    <row r="2" spans="1:5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</row>
    <row r="3" spans="1:5" ht="30" x14ac:dyDescent="0.25">
      <c r="A3" s="37" t="s">
        <v>44</v>
      </c>
      <c r="B3" s="37"/>
      <c r="C3" s="37"/>
      <c r="D3" s="37"/>
      <c r="E3" s="37"/>
    </row>
    <row r="4" spans="1:5" ht="30" x14ac:dyDescent="0.25">
      <c r="A4" s="37" t="str">
        <f>سهام!A4</f>
        <v>برای ماه منتهی به 1400/05/31</v>
      </c>
      <c r="B4" s="37"/>
      <c r="C4" s="37"/>
      <c r="D4" s="37"/>
      <c r="E4" s="37"/>
    </row>
    <row r="5" spans="1:5" customFormat="1" ht="25.5" x14ac:dyDescent="0.25">
      <c r="A5" s="42" t="s">
        <v>92</v>
      </c>
      <c r="B5" s="42"/>
      <c r="C5" s="42"/>
      <c r="D5" s="42"/>
      <c r="E5" s="42"/>
    </row>
    <row r="7" spans="1:5" ht="30.75" thickBot="1" x14ac:dyDescent="0.3">
      <c r="A7" s="41" t="s">
        <v>74</v>
      </c>
      <c r="C7" s="44" t="s">
        <v>46</v>
      </c>
      <c r="E7" s="44" t="s">
        <v>4</v>
      </c>
    </row>
    <row r="8" spans="1:5" ht="30.75" thickBot="1" x14ac:dyDescent="0.3">
      <c r="A8" s="44" t="s">
        <v>74</v>
      </c>
      <c r="C8" s="44" t="s">
        <v>39</v>
      </c>
      <c r="E8" s="44" t="s">
        <v>39</v>
      </c>
    </row>
    <row r="9" spans="1:5" ht="21" x14ac:dyDescent="0.25">
      <c r="A9" s="26" t="s">
        <v>132</v>
      </c>
      <c r="C9" s="4">
        <v>0</v>
      </c>
      <c r="E9" s="4">
        <v>424145</v>
      </c>
    </row>
    <row r="10" spans="1:5" ht="21" x14ac:dyDescent="0.25">
      <c r="A10" s="26" t="s">
        <v>75</v>
      </c>
      <c r="C10" s="4">
        <v>0</v>
      </c>
      <c r="E10" s="4">
        <v>32136597</v>
      </c>
    </row>
    <row r="11" spans="1:5" ht="21" x14ac:dyDescent="0.25">
      <c r="A11" s="26" t="s">
        <v>76</v>
      </c>
      <c r="C11" s="4">
        <v>22779197</v>
      </c>
      <c r="E11" s="4">
        <v>66890438</v>
      </c>
    </row>
    <row r="12" spans="1:5" ht="21.75" thickBot="1" x14ac:dyDescent="0.3">
      <c r="A12" s="3" t="s">
        <v>53</v>
      </c>
      <c r="C12" s="6">
        <f>SUM(C9:C11)</f>
        <v>22779197</v>
      </c>
      <c r="E12" s="6">
        <f>SUM(E9:E11)</f>
        <v>99451180</v>
      </c>
    </row>
    <row r="13" spans="1:5" ht="19.5" thickTop="1" x14ac:dyDescent="0.25"/>
  </sheetData>
  <sortState xmlns:xlrd2="http://schemas.microsoft.com/office/spreadsheetml/2017/richdata2"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W15"/>
  <sheetViews>
    <sheetView rightToLeft="1" view="pageBreakPreview" zoomScaleNormal="100" zoomScaleSheetLayoutView="100" workbookViewId="0">
      <selection activeCell="A12" sqref="A12"/>
    </sheetView>
  </sheetViews>
  <sheetFormatPr defaultColWidth="9.125" defaultRowHeight="18.75" x14ac:dyDescent="0.25"/>
  <cols>
    <col min="1" max="1" width="24.875" style="2" bestFit="1" customWidth="1"/>
    <col min="2" max="2" width="1" style="2" customWidth="1"/>
    <col min="3" max="3" width="19.125" style="2" bestFit="1" customWidth="1"/>
    <col min="4" max="4" width="1" style="2" customWidth="1"/>
    <col min="5" max="5" width="14.875" style="2" bestFit="1" customWidth="1"/>
    <col min="6" max="6" width="1" style="2" customWidth="1"/>
    <col min="7" max="7" width="22.25" style="2" bestFit="1" customWidth="1"/>
    <col min="8" max="8" width="1" style="2" customWidth="1"/>
    <col min="9" max="9" width="15.875" style="2" bestFit="1" customWidth="1"/>
    <col min="10" max="16384" width="9.125" style="2"/>
  </cols>
  <sheetData>
    <row r="2" spans="1:23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</row>
    <row r="3" spans="1:23" ht="30" x14ac:dyDescent="0.25">
      <c r="A3" s="37" t="s">
        <v>44</v>
      </c>
      <c r="B3" s="37"/>
      <c r="C3" s="37"/>
      <c r="D3" s="37"/>
      <c r="E3" s="37"/>
      <c r="F3" s="37"/>
      <c r="G3" s="37"/>
    </row>
    <row r="4" spans="1:23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</row>
    <row r="5" spans="1:23" customFormat="1" ht="25.5" x14ac:dyDescent="0.25">
      <c r="A5" s="42" t="s">
        <v>93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7" spans="1:23" ht="30.75" thickBot="1" x14ac:dyDescent="0.3">
      <c r="A7" s="44" t="s">
        <v>48</v>
      </c>
      <c r="C7" s="44" t="s">
        <v>39</v>
      </c>
      <c r="E7" s="58" t="s">
        <v>67</v>
      </c>
      <c r="G7" s="58" t="s">
        <v>11</v>
      </c>
      <c r="I7" s="4"/>
    </row>
    <row r="8" spans="1:23" ht="21" x14ac:dyDescent="0.25">
      <c r="A8" s="3" t="s">
        <v>140</v>
      </c>
      <c r="C8" s="20">
        <v>34235667383</v>
      </c>
      <c r="D8" s="20"/>
      <c r="E8" s="20" t="s">
        <v>324</v>
      </c>
      <c r="F8" s="20"/>
      <c r="G8" s="20" t="s">
        <v>325</v>
      </c>
      <c r="I8" s="5"/>
    </row>
    <row r="9" spans="1:23" ht="21" x14ac:dyDescent="0.25">
      <c r="A9" s="3" t="s">
        <v>141</v>
      </c>
      <c r="C9" s="20">
        <v>4755558823</v>
      </c>
      <c r="D9" s="20"/>
      <c r="E9" s="20" t="s">
        <v>326</v>
      </c>
      <c r="F9" s="20"/>
      <c r="G9" s="20" t="s">
        <v>327</v>
      </c>
      <c r="I9" s="5"/>
    </row>
    <row r="10" spans="1:23" ht="21" x14ac:dyDescent="0.25">
      <c r="A10" s="3" t="s">
        <v>142</v>
      </c>
      <c r="C10" s="20">
        <v>8082860143</v>
      </c>
      <c r="D10" s="20"/>
      <c r="E10" s="20" t="s">
        <v>328</v>
      </c>
      <c r="F10" s="20"/>
      <c r="G10" s="20" t="s">
        <v>329</v>
      </c>
      <c r="I10" s="5"/>
    </row>
    <row r="11" spans="1:23" ht="19.5" thickBot="1" x14ac:dyDescent="0.3">
      <c r="A11" s="2" t="s">
        <v>69</v>
      </c>
      <c r="C11" s="6">
        <f>SUM(C8:C10)</f>
        <v>47074086349</v>
      </c>
      <c r="E11" s="25">
        <f>SUM(E8:E10)</f>
        <v>0</v>
      </c>
      <c r="G11" s="7">
        <f>SUM(G8:G10)</f>
        <v>0</v>
      </c>
    </row>
    <row r="12" spans="1:23" ht="19.5" thickTop="1" x14ac:dyDescent="0.25"/>
    <row r="13" spans="1:23" x14ac:dyDescent="0.25">
      <c r="C13" s="4"/>
    </row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view="pageBreakPreview" zoomScaleNormal="100" zoomScaleSheetLayoutView="100" workbookViewId="0">
      <selection activeCell="E17" sqref="E17"/>
    </sheetView>
  </sheetViews>
  <sheetFormatPr defaultColWidth="9.125" defaultRowHeight="18.75" x14ac:dyDescent="0.45"/>
  <cols>
    <col min="1" max="1" width="13.125" style="1" bestFit="1" customWidth="1"/>
    <col min="2" max="2" width="1" style="1" customWidth="1"/>
    <col min="3" max="3" width="21.25" style="1" bestFit="1" customWidth="1"/>
    <col min="4" max="4" width="1" style="1" customWidth="1"/>
    <col min="5" max="5" width="15.875" style="1" bestFit="1" customWidth="1"/>
    <col min="6" max="6" width="1" style="1" customWidth="1"/>
    <col min="7" max="7" width="15.625" style="1" bestFit="1" customWidth="1"/>
    <col min="8" max="8" width="1" style="1" customWidth="1"/>
    <col min="9" max="9" width="12.375" style="1" bestFit="1" customWidth="1"/>
    <col min="10" max="10" width="1" style="1" customWidth="1"/>
    <col min="11" max="11" width="21.25" style="1" bestFit="1" customWidth="1"/>
    <col min="12" max="12" width="1" style="1" customWidth="1"/>
    <col min="13" max="13" width="15.875" style="1" bestFit="1" customWidth="1"/>
    <col min="14" max="14" width="1" style="1" customWidth="1"/>
    <col min="15" max="15" width="15.625" style="1" bestFit="1" customWidth="1"/>
    <col min="16" max="16" width="1" style="1" customWidth="1"/>
    <col min="17" max="17" width="12.37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30" x14ac:dyDescent="0.4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4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4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3" customFormat="1" ht="25.5" x14ac:dyDescent="0.4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 x14ac:dyDescent="0.5">
      <c r="A7" s="41" t="s">
        <v>1</v>
      </c>
      <c r="C7" s="44" t="str">
        <f>سهام!C8</f>
        <v>1400/04/31</v>
      </c>
      <c r="D7" s="44" t="s">
        <v>2</v>
      </c>
      <c r="E7" s="44" t="s">
        <v>2</v>
      </c>
      <c r="F7" s="44" t="s">
        <v>2</v>
      </c>
      <c r="G7" s="44" t="s">
        <v>2</v>
      </c>
      <c r="H7" s="44" t="s">
        <v>2</v>
      </c>
      <c r="I7" s="44" t="s">
        <v>2</v>
      </c>
      <c r="K7" s="44" t="str">
        <f>سهام!Q8</f>
        <v>1400/05/31</v>
      </c>
      <c r="L7" s="44" t="s">
        <v>4</v>
      </c>
      <c r="M7" s="44" t="s">
        <v>4</v>
      </c>
      <c r="N7" s="44" t="s">
        <v>4</v>
      </c>
      <c r="O7" s="44" t="s">
        <v>4</v>
      </c>
      <c r="P7" s="44" t="s">
        <v>4</v>
      </c>
      <c r="Q7" s="44" t="s">
        <v>4</v>
      </c>
    </row>
    <row r="8" spans="1:17" ht="30.75" thickBot="1" x14ac:dyDescent="0.5">
      <c r="A8" s="44" t="s">
        <v>1</v>
      </c>
      <c r="C8" s="43" t="s">
        <v>13</v>
      </c>
      <c r="D8" s="8"/>
      <c r="E8" s="43" t="s">
        <v>14</v>
      </c>
      <c r="F8" s="8"/>
      <c r="G8" s="43" t="s">
        <v>15</v>
      </c>
      <c r="H8" s="8"/>
      <c r="I8" s="43" t="s">
        <v>16</v>
      </c>
      <c r="K8" s="43" t="s">
        <v>13</v>
      </c>
      <c r="L8" s="8"/>
      <c r="M8" s="43" t="s">
        <v>14</v>
      </c>
      <c r="N8" s="8"/>
      <c r="O8" s="43" t="s">
        <v>15</v>
      </c>
      <c r="P8" s="8"/>
      <c r="Q8" s="43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view="pageBreakPreview" zoomScaleNormal="100" zoomScaleSheetLayoutView="100" workbookViewId="0">
      <selection activeCell="G19" sqref="G19"/>
    </sheetView>
  </sheetViews>
  <sheetFormatPr defaultColWidth="9.125" defaultRowHeight="18.75" x14ac:dyDescent="0.25"/>
  <cols>
    <col min="1" max="1" width="32.375" style="2" bestFit="1" customWidth="1"/>
    <col min="2" max="2" width="1" style="2" customWidth="1"/>
    <col min="3" max="3" width="23.1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75" style="2" bestFit="1" customWidth="1"/>
    <col min="8" max="8" width="1" style="2" customWidth="1"/>
    <col min="9" max="9" width="15.375" style="2" bestFit="1" customWidth="1"/>
    <col min="10" max="10" width="1" style="2" customWidth="1"/>
    <col min="11" max="11" width="9.75" style="2" bestFit="1" customWidth="1"/>
    <col min="12" max="12" width="1" style="2" customWidth="1"/>
    <col min="13" max="13" width="10.25" style="2" bestFit="1" customWidth="1"/>
    <col min="14" max="14" width="1" style="2" customWidth="1"/>
    <col min="15" max="15" width="9.625" style="2" bestFit="1" customWidth="1"/>
    <col min="16" max="16" width="1" style="2" customWidth="1"/>
    <col min="17" max="17" width="20.25" style="31" bestFit="1" customWidth="1"/>
    <col min="18" max="18" width="1" style="31" customWidth="1"/>
    <col min="19" max="19" width="20.625" style="31" bestFit="1" customWidth="1"/>
    <col min="20" max="20" width="1" style="2" customWidth="1"/>
    <col min="21" max="21" width="9.625" style="2" bestFit="1" customWidth="1"/>
    <col min="22" max="22" width="1" style="2" customWidth="1"/>
    <col min="23" max="23" width="20.25" style="31" bestFit="1" customWidth="1"/>
    <col min="24" max="24" width="1" style="2" customWidth="1"/>
    <col min="25" max="25" width="8.125" style="2" bestFit="1" customWidth="1"/>
    <col min="26" max="26" width="1" style="2" customWidth="1"/>
    <col min="27" max="27" width="20.375" style="31" bestFit="1" customWidth="1"/>
    <col min="28" max="28" width="1" style="2" customWidth="1"/>
    <col min="29" max="29" width="9.625" style="2" bestFit="1" customWidth="1"/>
    <col min="30" max="30" width="1" style="2" customWidth="1"/>
    <col min="31" max="31" width="20.125" style="2" bestFit="1" customWidth="1"/>
    <col min="32" max="32" width="1" style="2" customWidth="1"/>
    <col min="33" max="33" width="22.125" style="31" bestFit="1" customWidth="1"/>
    <col min="34" max="34" width="1" style="2" customWidth="1"/>
    <col min="35" max="35" width="22.125" style="31" bestFit="1" customWidth="1"/>
    <col min="36" max="36" width="1" style="2" customWidth="1"/>
    <col min="37" max="37" width="31" style="2" bestFit="1" customWidth="1"/>
    <col min="38" max="38" width="1" style="2" customWidth="1"/>
    <col min="39" max="39" width="9.125" style="2" customWidth="1"/>
    <col min="40" max="16384" width="9.125" style="2"/>
  </cols>
  <sheetData>
    <row r="2" spans="1:3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s="15" customFormat="1" ht="25.5" x14ac:dyDescent="0.4">
      <c r="A5" s="42" t="s">
        <v>81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7" spans="1:37" ht="30.75" thickBot="1" x14ac:dyDescent="0.3">
      <c r="A7" s="44" t="s">
        <v>17</v>
      </c>
      <c r="B7" s="44" t="s">
        <v>17</v>
      </c>
      <c r="C7" s="44" t="s">
        <v>17</v>
      </c>
      <c r="D7" s="44" t="s">
        <v>17</v>
      </c>
      <c r="E7" s="44" t="s">
        <v>17</v>
      </c>
      <c r="F7" s="44" t="s">
        <v>17</v>
      </c>
      <c r="G7" s="44" t="s">
        <v>17</v>
      </c>
      <c r="H7" s="44" t="s">
        <v>17</v>
      </c>
      <c r="I7" s="44" t="s">
        <v>17</v>
      </c>
      <c r="J7" s="44" t="s">
        <v>17</v>
      </c>
      <c r="K7" s="44" t="s">
        <v>17</v>
      </c>
      <c r="L7" s="44" t="s">
        <v>17</v>
      </c>
      <c r="M7" s="44" t="s">
        <v>17</v>
      </c>
      <c r="O7" s="44" t="str">
        <f>سهام!C8</f>
        <v>1400/04/31</v>
      </c>
      <c r="P7" s="44" t="s">
        <v>2</v>
      </c>
      <c r="Q7" s="44" t="s">
        <v>2</v>
      </c>
      <c r="R7" s="44" t="s">
        <v>2</v>
      </c>
      <c r="S7" s="44" t="s">
        <v>2</v>
      </c>
      <c r="U7" s="44" t="s">
        <v>3</v>
      </c>
      <c r="V7" s="44" t="s">
        <v>3</v>
      </c>
      <c r="W7" s="44" t="s">
        <v>3</v>
      </c>
      <c r="X7" s="44" t="s">
        <v>3</v>
      </c>
      <c r="Y7" s="44" t="s">
        <v>3</v>
      </c>
      <c r="Z7" s="44" t="s">
        <v>3</v>
      </c>
      <c r="AA7" s="44" t="s">
        <v>3</v>
      </c>
      <c r="AC7" s="44" t="str">
        <f>سهام!Q8</f>
        <v>1400/05/31</v>
      </c>
      <c r="AD7" s="44" t="s">
        <v>4</v>
      </c>
      <c r="AE7" s="44" t="s">
        <v>4</v>
      </c>
      <c r="AF7" s="44" t="s">
        <v>4</v>
      </c>
      <c r="AG7" s="44" t="s">
        <v>4</v>
      </c>
      <c r="AH7" s="44" t="s">
        <v>4</v>
      </c>
      <c r="AI7" s="44" t="s">
        <v>4</v>
      </c>
      <c r="AJ7" s="44" t="s">
        <v>4</v>
      </c>
      <c r="AK7" s="44" t="s">
        <v>4</v>
      </c>
    </row>
    <row r="8" spans="1:37" s="28" customFormat="1" ht="18" x14ac:dyDescent="0.25">
      <c r="A8" s="45" t="s">
        <v>18</v>
      </c>
      <c r="B8" s="27"/>
      <c r="C8" s="45" t="s">
        <v>19</v>
      </c>
      <c r="D8" s="27"/>
      <c r="E8" s="45" t="s">
        <v>20</v>
      </c>
      <c r="F8" s="27"/>
      <c r="G8" s="45" t="s">
        <v>21</v>
      </c>
      <c r="H8" s="27"/>
      <c r="I8" s="45" t="s">
        <v>22</v>
      </c>
      <c r="J8" s="27"/>
      <c r="K8" s="45" t="s">
        <v>23</v>
      </c>
      <c r="L8" s="27"/>
      <c r="M8" s="45" t="s">
        <v>16</v>
      </c>
      <c r="O8" s="45" t="s">
        <v>5</v>
      </c>
      <c r="P8" s="27"/>
      <c r="Q8" s="47" t="s">
        <v>6</v>
      </c>
      <c r="R8" s="33"/>
      <c r="S8" s="47" t="s">
        <v>7</v>
      </c>
      <c r="U8" s="49" t="s">
        <v>8</v>
      </c>
      <c r="V8" s="49" t="s">
        <v>8</v>
      </c>
      <c r="W8" s="49" t="s">
        <v>8</v>
      </c>
      <c r="Y8" s="49" t="s">
        <v>9</v>
      </c>
      <c r="Z8" s="49" t="s">
        <v>9</v>
      </c>
      <c r="AA8" s="49" t="s">
        <v>9</v>
      </c>
      <c r="AC8" s="45" t="s">
        <v>5</v>
      </c>
      <c r="AD8" s="27"/>
      <c r="AE8" s="45" t="s">
        <v>24</v>
      </c>
      <c r="AF8" s="27"/>
      <c r="AG8" s="47" t="s">
        <v>6</v>
      </c>
      <c r="AH8" s="27"/>
      <c r="AI8" s="47" t="s">
        <v>7</v>
      </c>
      <c r="AJ8" s="27"/>
      <c r="AK8" s="45" t="s">
        <v>11</v>
      </c>
    </row>
    <row r="9" spans="1:37" s="28" customFormat="1" thickBot="1" x14ac:dyDescent="0.3">
      <c r="A9" s="46" t="s">
        <v>18</v>
      </c>
      <c r="B9" s="29"/>
      <c r="C9" s="46" t="s">
        <v>19</v>
      </c>
      <c r="D9" s="29"/>
      <c r="E9" s="46" t="s">
        <v>20</v>
      </c>
      <c r="F9" s="29"/>
      <c r="G9" s="46" t="s">
        <v>21</v>
      </c>
      <c r="H9" s="29"/>
      <c r="I9" s="46" t="s">
        <v>22</v>
      </c>
      <c r="J9" s="29"/>
      <c r="K9" s="46" t="s">
        <v>23</v>
      </c>
      <c r="L9" s="29"/>
      <c r="M9" s="46" t="s">
        <v>16</v>
      </c>
      <c r="O9" s="46" t="s">
        <v>5</v>
      </c>
      <c r="P9" s="29"/>
      <c r="Q9" s="48" t="s">
        <v>6</v>
      </c>
      <c r="R9" s="34"/>
      <c r="S9" s="48" t="s">
        <v>7</v>
      </c>
      <c r="U9" s="46" t="s">
        <v>5</v>
      </c>
      <c r="V9" s="29"/>
      <c r="W9" s="48" t="s">
        <v>6</v>
      </c>
      <c r="Y9" s="46" t="s">
        <v>5</v>
      </c>
      <c r="Z9" s="29"/>
      <c r="AA9" s="48" t="s">
        <v>12</v>
      </c>
      <c r="AC9" s="46" t="s">
        <v>5</v>
      </c>
      <c r="AD9" s="29"/>
      <c r="AE9" s="46" t="s">
        <v>24</v>
      </c>
      <c r="AF9" s="29"/>
      <c r="AG9" s="48" t="s">
        <v>6</v>
      </c>
      <c r="AH9" s="29"/>
      <c r="AI9" s="48" t="s">
        <v>7</v>
      </c>
      <c r="AJ9" s="29"/>
      <c r="AK9" s="46" t="s">
        <v>11</v>
      </c>
    </row>
    <row r="10" spans="1:37" ht="21" x14ac:dyDescent="0.25">
      <c r="A10" s="26" t="s">
        <v>123</v>
      </c>
      <c r="C10" s="4" t="s">
        <v>95</v>
      </c>
      <c r="E10" s="4" t="s">
        <v>95</v>
      </c>
      <c r="G10" s="4" t="s">
        <v>124</v>
      </c>
      <c r="I10" s="20" t="s">
        <v>125</v>
      </c>
      <c r="K10" s="4">
        <v>18</v>
      </c>
      <c r="M10" s="4">
        <v>18</v>
      </c>
      <c r="O10" s="4">
        <v>221985</v>
      </c>
      <c r="Q10" s="31">
        <v>216599018333</v>
      </c>
      <c r="R10" s="35"/>
      <c r="S10" s="31">
        <v>221944765218</v>
      </c>
      <c r="T10" s="4"/>
      <c r="U10" s="2">
        <v>0</v>
      </c>
      <c r="V10" s="4"/>
      <c r="W10" s="31">
        <v>0</v>
      </c>
      <c r="X10" s="4"/>
      <c r="Y10" s="2">
        <v>21228</v>
      </c>
      <c r="Z10" s="26"/>
      <c r="AA10" s="31">
        <v>21011910902</v>
      </c>
      <c r="AB10" s="4"/>
      <c r="AC10" s="2">
        <v>200757</v>
      </c>
      <c r="AD10" s="4"/>
      <c r="AE10" s="2">
        <v>987941</v>
      </c>
      <c r="AF10" s="4"/>
      <c r="AG10" s="31">
        <v>195886069435</v>
      </c>
      <c r="AH10" s="20"/>
      <c r="AI10" s="31">
        <v>198300122924</v>
      </c>
      <c r="AJ10" s="4"/>
      <c r="AK10" s="2" t="s">
        <v>226</v>
      </c>
    </row>
    <row r="11" spans="1:37" ht="21" x14ac:dyDescent="0.25">
      <c r="A11" s="26" t="s">
        <v>179</v>
      </c>
      <c r="C11" s="4" t="s">
        <v>95</v>
      </c>
      <c r="E11" s="4" t="s">
        <v>95</v>
      </c>
      <c r="G11" s="4" t="s">
        <v>180</v>
      </c>
      <c r="I11" s="20" t="s">
        <v>181</v>
      </c>
      <c r="K11" s="4">
        <v>0</v>
      </c>
      <c r="M11" s="4">
        <v>0</v>
      </c>
      <c r="O11" s="4">
        <v>306</v>
      </c>
      <c r="Q11" s="31">
        <v>295068669</v>
      </c>
      <c r="R11" s="35"/>
      <c r="S11" s="31">
        <v>302348465</v>
      </c>
      <c r="T11" s="4"/>
      <c r="U11" s="2">
        <v>0</v>
      </c>
      <c r="V11" s="4"/>
      <c r="W11" s="31">
        <v>0</v>
      </c>
      <c r="X11" s="4"/>
      <c r="Y11" s="2">
        <v>306</v>
      </c>
      <c r="Z11" s="26"/>
      <c r="AA11" s="31">
        <v>306000000</v>
      </c>
      <c r="AB11" s="4"/>
      <c r="AC11" s="2">
        <v>0</v>
      </c>
      <c r="AD11" s="4"/>
      <c r="AE11" s="2">
        <v>0</v>
      </c>
      <c r="AF11" s="4"/>
      <c r="AG11" s="31">
        <v>0</v>
      </c>
      <c r="AH11" s="20"/>
      <c r="AI11" s="31">
        <v>0</v>
      </c>
      <c r="AJ11" s="4"/>
      <c r="AK11" s="2" t="s">
        <v>191</v>
      </c>
    </row>
    <row r="12" spans="1:37" ht="21" x14ac:dyDescent="0.25">
      <c r="A12" s="26" t="s">
        <v>148</v>
      </c>
      <c r="C12" s="4" t="s">
        <v>95</v>
      </c>
      <c r="E12" s="4" t="s">
        <v>95</v>
      </c>
      <c r="G12" s="4" t="s">
        <v>115</v>
      </c>
      <c r="I12" s="20" t="s">
        <v>116</v>
      </c>
      <c r="K12" s="4">
        <v>18</v>
      </c>
      <c r="M12" s="4">
        <v>18</v>
      </c>
      <c r="O12" s="4">
        <v>133000</v>
      </c>
      <c r="Q12" s="31">
        <v>127655340795</v>
      </c>
      <c r="R12" s="35"/>
      <c r="S12" s="31">
        <v>136965170562</v>
      </c>
      <c r="T12" s="4"/>
      <c r="U12" s="2">
        <v>0</v>
      </c>
      <c r="V12" s="4"/>
      <c r="W12" s="31">
        <v>0</v>
      </c>
      <c r="X12" s="4"/>
      <c r="Y12" s="2">
        <v>0</v>
      </c>
      <c r="Z12" s="26"/>
      <c r="AA12" s="31">
        <v>0</v>
      </c>
      <c r="AB12" s="4"/>
      <c r="AC12" s="2">
        <v>133000</v>
      </c>
      <c r="AD12" s="4"/>
      <c r="AE12" s="2">
        <v>1030000</v>
      </c>
      <c r="AF12" s="4"/>
      <c r="AG12" s="31">
        <v>127655340795</v>
      </c>
      <c r="AH12" s="20"/>
      <c r="AI12" s="31">
        <v>136965170562</v>
      </c>
      <c r="AJ12" s="4"/>
      <c r="AK12" s="2" t="s">
        <v>227</v>
      </c>
    </row>
    <row r="13" spans="1:37" ht="21" x14ac:dyDescent="0.25">
      <c r="A13" s="26" t="s">
        <v>135</v>
      </c>
      <c r="C13" s="4" t="s">
        <v>95</v>
      </c>
      <c r="E13" s="4" t="s">
        <v>95</v>
      </c>
      <c r="G13" s="4" t="s">
        <v>134</v>
      </c>
      <c r="I13" s="20" t="s">
        <v>136</v>
      </c>
      <c r="K13" s="4">
        <v>17</v>
      </c>
      <c r="M13" s="4">
        <v>17</v>
      </c>
      <c r="O13" s="4">
        <v>160000</v>
      </c>
      <c r="Q13" s="31">
        <v>149396728039</v>
      </c>
      <c r="R13" s="35"/>
      <c r="S13" s="31">
        <v>159971000000</v>
      </c>
      <c r="T13" s="4"/>
      <c r="U13" s="2">
        <v>0</v>
      </c>
      <c r="V13" s="4"/>
      <c r="W13" s="31">
        <v>0</v>
      </c>
      <c r="X13" s="4"/>
      <c r="Y13" s="2">
        <v>0</v>
      </c>
      <c r="Z13" s="26"/>
      <c r="AA13" s="31">
        <v>0</v>
      </c>
      <c r="AB13" s="4"/>
      <c r="AC13" s="2">
        <v>160000</v>
      </c>
      <c r="AD13" s="4"/>
      <c r="AE13" s="2">
        <v>1000000</v>
      </c>
      <c r="AF13" s="4"/>
      <c r="AG13" s="31">
        <v>149396728039</v>
      </c>
      <c r="AH13" s="20"/>
      <c r="AI13" s="31">
        <v>159971000000</v>
      </c>
      <c r="AJ13" s="4"/>
      <c r="AK13" s="2" t="s">
        <v>228</v>
      </c>
    </row>
    <row r="14" spans="1:37" ht="19.5" thickBot="1" x14ac:dyDescent="0.3">
      <c r="A14" s="2" t="s">
        <v>69</v>
      </c>
      <c r="K14" s="4"/>
      <c r="M14" s="4"/>
      <c r="O14" s="6">
        <f>SUM(O10:O13)</f>
        <v>515291</v>
      </c>
      <c r="Q14" s="32">
        <f>SUM(Q10:Q13)</f>
        <v>493946155836</v>
      </c>
      <c r="S14" s="32">
        <f>SUM(S10:S13)</f>
        <v>519183284245</v>
      </c>
      <c r="U14" s="6">
        <f>SUM(U10:U13)</f>
        <v>0</v>
      </c>
      <c r="W14" s="32">
        <f>SUM(W10:W13)</f>
        <v>0</v>
      </c>
      <c r="Y14" s="6">
        <f>SUM(Y10:Y13)</f>
        <v>21534</v>
      </c>
      <c r="AA14" s="32">
        <f>SUM(AA10:AA13)</f>
        <v>21317910902</v>
      </c>
      <c r="AC14" s="6">
        <f>SUM(AC10:AC13)</f>
        <v>493757</v>
      </c>
      <c r="AE14" s="19" t="s">
        <v>77</v>
      </c>
      <c r="AG14" s="32">
        <f>SUM(AG10:AG13)</f>
        <v>472938138269</v>
      </c>
      <c r="AI14" s="32">
        <f>SUM(AI10:AI13)</f>
        <v>495236293486</v>
      </c>
      <c r="AK14" s="7">
        <f>SUM(AK10:AK13)</f>
        <v>0</v>
      </c>
    </row>
    <row r="15" spans="1:37" ht="19.5" thickTop="1" x14ac:dyDescent="0.25"/>
  </sheetData>
  <sortState xmlns:xlrd2="http://schemas.microsoft.com/office/spreadsheetml/2017/richdata2" ref="A10:AK13">
    <sortCondition descending="1" ref="AI10:AI13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9"/>
  <sheetViews>
    <sheetView rightToLeft="1" view="pageBreakPreview" zoomScaleNormal="100" zoomScaleSheetLayoutView="100" workbookViewId="0">
      <selection activeCell="E21" sqref="E21"/>
    </sheetView>
  </sheetViews>
  <sheetFormatPr defaultColWidth="9.125" defaultRowHeight="18.75" x14ac:dyDescent="0.25"/>
  <cols>
    <col min="1" max="1" width="32" style="2" bestFit="1" customWidth="1"/>
    <col min="2" max="2" width="1" style="2" customWidth="1"/>
    <col min="3" max="3" width="8.75" style="2" bestFit="1" customWidth="1"/>
    <col min="4" max="4" width="1" style="2" customWidth="1"/>
    <col min="5" max="5" width="15.75" style="2" bestFit="1" customWidth="1"/>
    <col min="6" max="6" width="1" style="2" customWidth="1"/>
    <col min="7" max="7" width="24.375" style="2" bestFit="1" customWidth="1"/>
    <col min="8" max="8" width="1" style="2" customWidth="1"/>
    <col min="9" max="9" width="16.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5" style="2" bestFit="1" customWidth="1"/>
    <col min="14" max="14" width="1" style="2" customWidth="1"/>
    <col min="15" max="15" width="9.125" style="2" customWidth="1"/>
    <col min="16" max="16384" width="9.125" style="2"/>
  </cols>
  <sheetData>
    <row r="2" spans="1:13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s="13" customFormat="1" ht="25.5" customHeight="1" x14ac:dyDescent="0.4">
      <c r="A5" s="50" t="s">
        <v>82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s="13" customFormat="1" ht="20.25" x14ac:dyDescent="0.4">
      <c r="A6" s="50" t="s">
        <v>83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8" spans="1:13" ht="30.75" thickBot="1" x14ac:dyDescent="0.3">
      <c r="A8" s="41" t="s">
        <v>1</v>
      </c>
      <c r="C8" s="44" t="str">
        <f>سهام!Q8</f>
        <v>1400/05/31</v>
      </c>
      <c r="D8" s="44" t="s">
        <v>4</v>
      </c>
      <c r="E8" s="44" t="s">
        <v>4</v>
      </c>
      <c r="F8" s="44" t="s">
        <v>4</v>
      </c>
      <c r="G8" s="44" t="s">
        <v>4</v>
      </c>
      <c r="H8" s="44" t="s">
        <v>4</v>
      </c>
      <c r="I8" s="44" t="s">
        <v>4</v>
      </c>
      <c r="J8" s="44" t="s">
        <v>4</v>
      </c>
      <c r="K8" s="44" t="s">
        <v>4</v>
      </c>
      <c r="L8" s="44" t="s">
        <v>4</v>
      </c>
      <c r="M8" s="44" t="s">
        <v>4</v>
      </c>
    </row>
    <row r="9" spans="1:13" ht="30.75" thickBot="1" x14ac:dyDescent="0.3">
      <c r="A9" s="44" t="s">
        <v>1</v>
      </c>
      <c r="C9" s="43" t="s">
        <v>5</v>
      </c>
      <c r="D9" s="11"/>
      <c r="E9" s="43" t="s">
        <v>25</v>
      </c>
      <c r="F9" s="11"/>
      <c r="G9" s="43" t="s">
        <v>26</v>
      </c>
      <c r="H9" s="11"/>
      <c r="I9" s="43" t="s">
        <v>27</v>
      </c>
      <c r="J9" s="11"/>
      <c r="K9" s="43" t="s">
        <v>28</v>
      </c>
      <c r="L9" s="11"/>
      <c r="M9" s="43" t="s">
        <v>29</v>
      </c>
    </row>
    <row r="10" spans="1:13" ht="21" x14ac:dyDescent="0.25">
      <c r="A10" s="3"/>
      <c r="E10" s="4"/>
      <c r="G10" s="4"/>
      <c r="I10" s="5"/>
      <c r="K10" s="4"/>
    </row>
    <row r="11" spans="1:13" ht="21" x14ac:dyDescent="0.25">
      <c r="A11" s="3"/>
      <c r="E11" s="4"/>
      <c r="G11" s="4"/>
      <c r="I11" s="5"/>
      <c r="K11" s="4"/>
    </row>
    <row r="12" spans="1:13" ht="21" x14ac:dyDescent="0.25">
      <c r="A12" s="3"/>
      <c r="E12" s="4"/>
      <c r="G12" s="4"/>
      <c r="I12" s="5"/>
      <c r="K12" s="4"/>
    </row>
    <row r="13" spans="1:13" ht="21" x14ac:dyDescent="0.25">
      <c r="A13" s="3"/>
      <c r="E13" s="4"/>
      <c r="G13" s="4"/>
      <c r="I13" s="5"/>
      <c r="K13" s="4"/>
    </row>
    <row r="14" spans="1:13" ht="21" x14ac:dyDescent="0.25">
      <c r="A14" s="3"/>
      <c r="E14" s="4"/>
      <c r="G14" s="4"/>
      <c r="I14" s="5"/>
      <c r="K14" s="4"/>
    </row>
    <row r="15" spans="1:13" ht="21" x14ac:dyDescent="0.25">
      <c r="A15" s="3"/>
      <c r="E15" s="4"/>
      <c r="G15" s="4"/>
      <c r="I15" s="5"/>
      <c r="K15" s="4"/>
    </row>
    <row r="16" spans="1:13" ht="21" x14ac:dyDescent="0.25">
      <c r="A16" s="3"/>
      <c r="E16" s="4"/>
      <c r="G16" s="4"/>
      <c r="I16" s="5"/>
      <c r="K16" s="4"/>
    </row>
    <row r="17" spans="1:13" ht="21" x14ac:dyDescent="0.25">
      <c r="A17" s="3"/>
      <c r="E17" s="4"/>
      <c r="G17" s="4"/>
      <c r="I17" s="5"/>
      <c r="K17" s="4"/>
    </row>
    <row r="18" spans="1:13" ht="19.5" thickBot="1" x14ac:dyDescent="0.3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0"/>
  <sheetViews>
    <sheetView rightToLeft="1" view="pageBreakPreview" topLeftCell="A4" zoomScaleNormal="100" zoomScaleSheetLayoutView="100" workbookViewId="0">
      <selection activeCell="C26" sqref="C26"/>
    </sheetView>
  </sheetViews>
  <sheetFormatPr defaultColWidth="9.125" defaultRowHeight="18.75" x14ac:dyDescent="0.45"/>
  <cols>
    <col min="1" max="1" width="53.125" style="1" bestFit="1" customWidth="1"/>
    <col min="2" max="2" width="1" style="1" customWidth="1"/>
    <col min="3" max="3" width="19.375" style="1" bestFit="1" customWidth="1"/>
    <col min="4" max="4" width="1" style="1" customWidth="1"/>
    <col min="5" max="5" width="11.625" style="1" bestFit="1" customWidth="1"/>
    <col min="6" max="6" width="1" style="1" customWidth="1"/>
    <col min="7" max="7" width="13.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5" style="1" bestFit="1" customWidth="1"/>
    <col min="12" max="12" width="1" style="1" customWidth="1"/>
    <col min="13" max="13" width="18.875" style="1" bestFit="1" customWidth="1"/>
    <col min="14" max="14" width="1" style="1" customWidth="1"/>
    <col min="15" max="15" width="23.75" style="1" bestFit="1" customWidth="1"/>
    <col min="16" max="16" width="1" style="1" customWidth="1"/>
    <col min="17" max="17" width="7.75" style="1" bestFit="1" customWidth="1"/>
    <col min="18" max="18" width="1" style="1" customWidth="1"/>
    <col min="19" max="19" width="18.875" style="1" bestFit="1" customWidth="1"/>
    <col min="20" max="20" width="1" style="1" customWidth="1"/>
    <col min="21" max="21" width="7.75" style="1" bestFit="1" customWidth="1"/>
    <col min="22" max="22" width="1" style="1" customWidth="1"/>
    <col min="23" max="23" width="14.75" style="1" bestFit="1" customWidth="1"/>
    <col min="24" max="24" width="1" style="1" customWidth="1"/>
    <col min="25" max="25" width="7.75" style="1" bestFit="1" customWidth="1"/>
    <col min="26" max="26" width="1" style="1" customWidth="1"/>
    <col min="27" max="27" width="18.875" style="1" bestFit="1" customWidth="1"/>
    <col min="28" max="28" width="1" style="1" customWidth="1"/>
    <col min="29" max="29" width="23.75" style="1" bestFit="1" customWidth="1"/>
    <col min="30" max="30" width="1" style="1" customWidth="1"/>
    <col min="31" max="31" width="27.375" style="1" bestFit="1" customWidth="1"/>
    <col min="32" max="32" width="1" style="1" customWidth="1"/>
    <col min="33" max="33" width="9.125" style="1" customWidth="1"/>
    <col min="34" max="16384" width="9.125" style="1"/>
  </cols>
  <sheetData>
    <row r="2" spans="1:31" ht="30" x14ac:dyDescent="0.4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ht="30" x14ac:dyDescent="0.4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ht="30" x14ac:dyDescent="0.4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5" spans="1:31" s="13" customFormat="1" ht="25.5" x14ac:dyDescent="0.4">
      <c r="A5" s="42" t="s">
        <v>84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7" spans="1:31" ht="30.75" thickBot="1" x14ac:dyDescent="0.5">
      <c r="A7" s="44" t="s">
        <v>30</v>
      </c>
      <c r="B7" s="44" t="s">
        <v>30</v>
      </c>
      <c r="C7" s="44" t="s">
        <v>30</v>
      </c>
      <c r="D7" s="44" t="s">
        <v>30</v>
      </c>
      <c r="E7" s="44" t="s">
        <v>30</v>
      </c>
      <c r="F7" s="44" t="s">
        <v>30</v>
      </c>
      <c r="G7" s="44" t="s">
        <v>30</v>
      </c>
      <c r="H7" s="44" t="s">
        <v>30</v>
      </c>
      <c r="I7" s="44" t="s">
        <v>30</v>
      </c>
      <c r="K7" s="44" t="str">
        <f>سهام!C8</f>
        <v>1400/04/31</v>
      </c>
      <c r="L7" s="44" t="s">
        <v>2</v>
      </c>
      <c r="M7" s="44" t="s">
        <v>2</v>
      </c>
      <c r="N7" s="44" t="s">
        <v>2</v>
      </c>
      <c r="O7" s="44" t="s">
        <v>2</v>
      </c>
      <c r="Q7" s="44" t="s">
        <v>3</v>
      </c>
      <c r="R7" s="44" t="s">
        <v>3</v>
      </c>
      <c r="S7" s="44" t="s">
        <v>3</v>
      </c>
      <c r="T7" s="44" t="s">
        <v>3</v>
      </c>
      <c r="U7" s="44" t="s">
        <v>3</v>
      </c>
      <c r="V7" s="44" t="s">
        <v>3</v>
      </c>
      <c r="W7" s="44" t="s">
        <v>3</v>
      </c>
      <c r="Y7" s="44" t="str">
        <f>سهام!Q8</f>
        <v>1400/05/31</v>
      </c>
      <c r="Z7" s="44" t="s">
        <v>4</v>
      </c>
      <c r="AA7" s="44" t="s">
        <v>4</v>
      </c>
      <c r="AB7" s="44" t="s">
        <v>4</v>
      </c>
      <c r="AC7" s="44" t="s">
        <v>4</v>
      </c>
      <c r="AD7" s="44" t="s">
        <v>4</v>
      </c>
      <c r="AE7" s="44" t="s">
        <v>4</v>
      </c>
    </row>
    <row r="8" spans="1:31" ht="30" x14ac:dyDescent="0.45">
      <c r="A8" s="51" t="s">
        <v>31</v>
      </c>
      <c r="B8" s="9"/>
      <c r="C8" s="51" t="s">
        <v>22</v>
      </c>
      <c r="D8" s="9"/>
      <c r="E8" s="51" t="s">
        <v>23</v>
      </c>
      <c r="F8" s="9"/>
      <c r="G8" s="51" t="s">
        <v>32</v>
      </c>
      <c r="H8" s="9"/>
      <c r="I8" s="51" t="s">
        <v>20</v>
      </c>
      <c r="K8" s="51" t="s">
        <v>5</v>
      </c>
      <c r="L8" s="9"/>
      <c r="M8" s="51" t="s">
        <v>6</v>
      </c>
      <c r="N8" s="9"/>
      <c r="O8" s="51" t="s">
        <v>7</v>
      </c>
      <c r="Q8" s="51" t="s">
        <v>8</v>
      </c>
      <c r="R8" s="51" t="s">
        <v>8</v>
      </c>
      <c r="S8" s="51" t="s">
        <v>8</v>
      </c>
      <c r="T8" s="9"/>
      <c r="U8" s="51" t="s">
        <v>9</v>
      </c>
      <c r="V8" s="51" t="s">
        <v>9</v>
      </c>
      <c r="W8" s="51" t="s">
        <v>9</v>
      </c>
      <c r="Y8" s="51" t="s">
        <v>5</v>
      </c>
      <c r="Z8" s="9"/>
      <c r="AA8" s="51" t="s">
        <v>6</v>
      </c>
      <c r="AB8" s="9"/>
      <c r="AC8" s="51" t="s">
        <v>7</v>
      </c>
      <c r="AD8" s="9"/>
      <c r="AE8" s="51" t="s">
        <v>33</v>
      </c>
    </row>
    <row r="9" spans="1:31" ht="30.75" thickBot="1" x14ac:dyDescent="0.5">
      <c r="A9" s="44" t="s">
        <v>31</v>
      </c>
      <c r="B9" s="10"/>
      <c r="C9" s="44" t="s">
        <v>22</v>
      </c>
      <c r="D9" s="10"/>
      <c r="E9" s="44" t="s">
        <v>23</v>
      </c>
      <c r="F9" s="10"/>
      <c r="G9" s="44" t="s">
        <v>32</v>
      </c>
      <c r="H9" s="10"/>
      <c r="I9" s="44" t="s">
        <v>20</v>
      </c>
      <c r="K9" s="44" t="s">
        <v>5</v>
      </c>
      <c r="L9" s="10"/>
      <c r="M9" s="44" t="s">
        <v>6</v>
      </c>
      <c r="N9" s="10"/>
      <c r="O9" s="44" t="s">
        <v>7</v>
      </c>
      <c r="Q9" s="44" t="s">
        <v>5</v>
      </c>
      <c r="R9" s="10"/>
      <c r="S9" s="44" t="s">
        <v>6</v>
      </c>
      <c r="T9" s="10"/>
      <c r="U9" s="44" t="s">
        <v>5</v>
      </c>
      <c r="V9" s="10"/>
      <c r="W9" s="44" t="s">
        <v>12</v>
      </c>
      <c r="Y9" s="44" t="s">
        <v>5</v>
      </c>
      <c r="Z9" s="10"/>
      <c r="AA9" s="44" t="s">
        <v>6</v>
      </c>
      <c r="AB9" s="10"/>
      <c r="AC9" s="44" t="s">
        <v>7</v>
      </c>
      <c r="AD9" s="10"/>
      <c r="AE9" s="44" t="s">
        <v>33</v>
      </c>
    </row>
    <row r="10" spans="1:31" x14ac:dyDescent="0.45">
      <c r="A10" s="1" t="s">
        <v>229</v>
      </c>
      <c r="C10" s="1" t="s">
        <v>230</v>
      </c>
      <c r="E10" s="1">
        <v>18</v>
      </c>
      <c r="G10" s="1">
        <v>0</v>
      </c>
      <c r="I10" s="1" t="s">
        <v>231</v>
      </c>
      <c r="K10" s="1">
        <v>400000</v>
      </c>
      <c r="M10" s="36">
        <v>200000000000</v>
      </c>
      <c r="O10" s="36">
        <v>200000000000</v>
      </c>
      <c r="Q10" s="1">
        <v>0</v>
      </c>
      <c r="S10" s="1">
        <v>0</v>
      </c>
      <c r="U10" s="1">
        <v>40000</v>
      </c>
      <c r="W10" s="1">
        <v>20000000000</v>
      </c>
      <c r="Y10" s="1">
        <v>360000</v>
      </c>
      <c r="AA10" s="36">
        <v>180000000000</v>
      </c>
      <c r="AC10" s="36">
        <v>180000000000</v>
      </c>
      <c r="AE10" s="1" t="s">
        <v>232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5"/>
  <sheetViews>
    <sheetView rightToLeft="1" view="pageBreakPreview" topLeftCell="A4" zoomScaleNormal="100" zoomScaleSheetLayoutView="100" workbookViewId="0">
      <selection activeCell="O27" sqref="O27"/>
    </sheetView>
  </sheetViews>
  <sheetFormatPr defaultColWidth="9.125" defaultRowHeight="18.75" x14ac:dyDescent="0.25"/>
  <cols>
    <col min="1" max="1" width="20.25" style="2" customWidth="1"/>
    <col min="2" max="2" width="1" style="2" customWidth="1"/>
    <col min="3" max="3" width="23.125" style="2" bestFit="1" customWidth="1"/>
    <col min="4" max="4" width="1" style="2" customWidth="1"/>
    <col min="5" max="5" width="14.875" style="2" bestFit="1" customWidth="1"/>
    <col min="6" max="6" width="1" style="2" customWidth="1"/>
    <col min="7" max="7" width="15.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5" style="2" bestFit="1" customWidth="1"/>
    <col min="12" max="12" width="1" style="2" customWidth="1"/>
    <col min="13" max="13" width="18.75" style="2" bestFit="1" customWidth="1"/>
    <col min="14" max="14" width="1" style="2" customWidth="1"/>
    <col min="15" max="15" width="18.75" style="2" bestFit="1" customWidth="1"/>
    <col min="16" max="16" width="1" style="2" customWidth="1"/>
    <col min="17" max="17" width="20.25" style="2" bestFit="1" customWidth="1"/>
    <col min="18" max="18" width="1" style="2" customWidth="1"/>
    <col min="19" max="19" width="27.75" style="2" bestFit="1" customWidth="1"/>
    <col min="20" max="20" width="1" style="2" customWidth="1"/>
    <col min="21" max="21" width="9.125" style="2" customWidth="1"/>
    <col min="22" max="16384" width="9.125" style="2"/>
  </cols>
  <sheetData>
    <row r="2" spans="1:21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1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1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1" s="13" customFormat="1" ht="25.5" x14ac:dyDescent="0.4">
      <c r="A5" s="42" t="s">
        <v>85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7" spans="1:21" ht="30.75" thickBot="1" x14ac:dyDescent="0.3">
      <c r="A7" s="41" t="s">
        <v>34</v>
      </c>
      <c r="C7" s="44" t="s">
        <v>35</v>
      </c>
      <c r="D7" s="44" t="s">
        <v>35</v>
      </c>
      <c r="E7" s="44" t="s">
        <v>35</v>
      </c>
      <c r="F7" s="44" t="s">
        <v>35</v>
      </c>
      <c r="G7" s="44" t="s">
        <v>35</v>
      </c>
      <c r="H7" s="44" t="s">
        <v>35</v>
      </c>
      <c r="I7" s="44" t="s">
        <v>35</v>
      </c>
      <c r="K7" s="44" t="str">
        <f>سهام!C8</f>
        <v>1400/04/31</v>
      </c>
      <c r="M7" s="44" t="s">
        <v>3</v>
      </c>
      <c r="N7" s="44" t="s">
        <v>3</v>
      </c>
      <c r="O7" s="44" t="s">
        <v>3</v>
      </c>
      <c r="Q7" s="44" t="str">
        <f>سهام!Q8</f>
        <v>1400/05/31</v>
      </c>
      <c r="R7" s="44" t="s">
        <v>4</v>
      </c>
      <c r="S7" s="44" t="s">
        <v>4</v>
      </c>
    </row>
    <row r="8" spans="1:21" ht="30.75" thickBot="1" x14ac:dyDescent="0.3">
      <c r="A8" s="44" t="s">
        <v>34</v>
      </c>
      <c r="C8" s="43" t="s">
        <v>36</v>
      </c>
      <c r="D8" s="11"/>
      <c r="E8" s="43" t="s">
        <v>37</v>
      </c>
      <c r="F8" s="11"/>
      <c r="G8" s="43" t="s">
        <v>38</v>
      </c>
      <c r="H8" s="11"/>
      <c r="I8" s="43" t="s">
        <v>23</v>
      </c>
      <c r="K8" s="43" t="s">
        <v>39</v>
      </c>
      <c r="M8" s="43" t="s">
        <v>40</v>
      </c>
      <c r="N8" s="11"/>
      <c r="O8" s="43" t="s">
        <v>41</v>
      </c>
      <c r="Q8" s="43" t="s">
        <v>39</v>
      </c>
      <c r="R8" s="11"/>
      <c r="S8" s="43" t="s">
        <v>33</v>
      </c>
    </row>
    <row r="9" spans="1:21" ht="21" x14ac:dyDescent="0.25">
      <c r="A9" s="26" t="s">
        <v>97</v>
      </c>
      <c r="C9" s="4" t="s">
        <v>98</v>
      </c>
      <c r="E9" s="4" t="s">
        <v>107</v>
      </c>
      <c r="G9" s="4" t="s">
        <v>99</v>
      </c>
      <c r="I9" s="20">
        <v>18</v>
      </c>
      <c r="K9" s="4">
        <v>1000000</v>
      </c>
      <c r="M9" s="4">
        <v>0</v>
      </c>
      <c r="O9" s="4">
        <v>0</v>
      </c>
      <c r="Q9" s="20">
        <v>1000000</v>
      </c>
      <c r="R9" s="26"/>
      <c r="S9" s="2" t="s">
        <v>191</v>
      </c>
    </row>
    <row r="10" spans="1:21" ht="21" x14ac:dyDescent="0.25">
      <c r="A10" s="26" t="s">
        <v>97</v>
      </c>
      <c r="C10" s="4" t="s">
        <v>100</v>
      </c>
      <c r="E10" s="4" t="s">
        <v>42</v>
      </c>
      <c r="G10" s="4" t="s">
        <v>99</v>
      </c>
      <c r="I10" s="20">
        <v>0</v>
      </c>
      <c r="K10" s="4">
        <v>489854944</v>
      </c>
      <c r="M10" s="4">
        <v>13980340056</v>
      </c>
      <c r="O10" s="4">
        <v>14469311200</v>
      </c>
      <c r="Q10" s="20">
        <v>883800</v>
      </c>
      <c r="R10" s="26"/>
      <c r="S10" s="2" t="s">
        <v>191</v>
      </c>
    </row>
    <row r="11" spans="1:21" ht="21" x14ac:dyDescent="0.25">
      <c r="A11" s="26" t="s">
        <v>97</v>
      </c>
      <c r="C11" s="4" t="s">
        <v>101</v>
      </c>
      <c r="E11" s="4" t="s">
        <v>102</v>
      </c>
      <c r="G11" s="4" t="s">
        <v>99</v>
      </c>
      <c r="I11" s="20">
        <v>0</v>
      </c>
      <c r="K11" s="4">
        <v>1000</v>
      </c>
      <c r="M11" s="4">
        <v>0</v>
      </c>
      <c r="O11" s="4">
        <v>0</v>
      </c>
      <c r="Q11" s="20">
        <v>1000</v>
      </c>
      <c r="R11" s="26"/>
      <c r="S11" s="2" t="s">
        <v>191</v>
      </c>
    </row>
    <row r="12" spans="1:21" ht="21" x14ac:dyDescent="0.25">
      <c r="A12" s="26" t="s">
        <v>97</v>
      </c>
      <c r="C12" s="4" t="s">
        <v>103</v>
      </c>
      <c r="E12" s="4" t="s">
        <v>102</v>
      </c>
      <c r="G12" s="4" t="s">
        <v>104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191</v>
      </c>
    </row>
    <row r="13" spans="1:21" ht="21" x14ac:dyDescent="0.25">
      <c r="A13" s="26" t="s">
        <v>105</v>
      </c>
      <c r="C13" s="4" t="s">
        <v>106</v>
      </c>
      <c r="E13" s="4" t="s">
        <v>43</v>
      </c>
      <c r="G13" s="4" t="s">
        <v>104</v>
      </c>
      <c r="I13" s="20">
        <v>0</v>
      </c>
      <c r="K13" s="4">
        <v>1934740</v>
      </c>
      <c r="M13" s="4">
        <v>0</v>
      </c>
      <c r="O13" s="4">
        <v>0</v>
      </c>
      <c r="Q13" s="20">
        <v>1934740</v>
      </c>
      <c r="R13" s="26"/>
      <c r="S13" s="2" t="s">
        <v>191</v>
      </c>
    </row>
    <row r="14" spans="1:21" ht="21" x14ac:dyDescent="0.25">
      <c r="A14" s="26" t="s">
        <v>108</v>
      </c>
      <c r="C14" s="4" t="s">
        <v>109</v>
      </c>
      <c r="E14" s="4" t="s">
        <v>42</v>
      </c>
      <c r="G14" s="4" t="s">
        <v>110</v>
      </c>
      <c r="I14" s="20">
        <v>0</v>
      </c>
      <c r="K14" s="4">
        <v>47112201414</v>
      </c>
      <c r="M14" s="4">
        <v>107203717191</v>
      </c>
      <c r="O14" s="4">
        <v>144491871128</v>
      </c>
      <c r="Q14" s="20">
        <v>9824047477</v>
      </c>
      <c r="R14" s="26"/>
      <c r="S14" s="2" t="s">
        <v>200</v>
      </c>
    </row>
    <row r="15" spans="1:21" ht="21" x14ac:dyDescent="0.25">
      <c r="A15" s="26" t="s">
        <v>126</v>
      </c>
      <c r="C15" s="4" t="s">
        <v>127</v>
      </c>
      <c r="E15" s="4" t="s">
        <v>42</v>
      </c>
      <c r="G15" s="4" t="s">
        <v>128</v>
      </c>
      <c r="I15" s="20">
        <v>0</v>
      </c>
      <c r="K15" s="4">
        <v>2085328379</v>
      </c>
      <c r="M15" s="4">
        <v>2496992319</v>
      </c>
      <c r="O15" s="4">
        <v>4573500000</v>
      </c>
      <c r="Q15" s="20">
        <v>8820698</v>
      </c>
      <c r="R15" s="26"/>
      <c r="S15" s="2" t="s">
        <v>191</v>
      </c>
    </row>
    <row r="16" spans="1:21" ht="21" x14ac:dyDescent="0.25">
      <c r="A16" s="26" t="s">
        <v>126</v>
      </c>
      <c r="C16" s="4" t="s">
        <v>129</v>
      </c>
      <c r="E16" s="4" t="s">
        <v>107</v>
      </c>
      <c r="G16" s="4" t="s">
        <v>130</v>
      </c>
      <c r="I16" s="20">
        <v>20</v>
      </c>
      <c r="K16" s="4">
        <v>120000000000</v>
      </c>
      <c r="M16" s="4">
        <v>0</v>
      </c>
      <c r="O16" s="4">
        <v>0</v>
      </c>
      <c r="Q16" s="20">
        <v>120000000000</v>
      </c>
      <c r="R16" s="26"/>
      <c r="S16" s="2" t="s">
        <v>233</v>
      </c>
    </row>
    <row r="17" spans="1:19" ht="21" x14ac:dyDescent="0.25">
      <c r="A17" s="26" t="s">
        <v>234</v>
      </c>
      <c r="C17" s="4" t="s">
        <v>138</v>
      </c>
      <c r="E17" s="4" t="s">
        <v>42</v>
      </c>
      <c r="G17" s="4" t="s">
        <v>139</v>
      </c>
      <c r="I17" s="20">
        <v>0</v>
      </c>
      <c r="K17" s="4">
        <v>949944246</v>
      </c>
      <c r="M17" s="4">
        <v>21540601763</v>
      </c>
      <c r="O17" s="4">
        <v>21630184595</v>
      </c>
      <c r="Q17" s="20">
        <v>860361414</v>
      </c>
      <c r="R17" s="26"/>
      <c r="S17" s="2" t="s">
        <v>235</v>
      </c>
    </row>
    <row r="18" spans="1:19" ht="21" x14ac:dyDescent="0.25">
      <c r="A18" s="26" t="s">
        <v>236</v>
      </c>
      <c r="C18" s="4" t="s">
        <v>152</v>
      </c>
      <c r="E18" s="4" t="s">
        <v>107</v>
      </c>
      <c r="G18" s="4" t="s">
        <v>153</v>
      </c>
      <c r="I18" s="20">
        <v>20</v>
      </c>
      <c r="K18" s="4">
        <v>50000000000</v>
      </c>
      <c r="M18" s="4">
        <v>0</v>
      </c>
      <c r="O18" s="4">
        <v>20680000000</v>
      </c>
      <c r="Q18" s="20">
        <v>29320000000</v>
      </c>
      <c r="R18" s="26"/>
      <c r="S18" s="2" t="s">
        <v>237</v>
      </c>
    </row>
    <row r="19" spans="1:19" ht="21" x14ac:dyDescent="0.25">
      <c r="A19" s="26" t="s">
        <v>165</v>
      </c>
      <c r="C19" s="4" t="s">
        <v>172</v>
      </c>
      <c r="E19" s="4" t="s">
        <v>42</v>
      </c>
      <c r="G19" s="4" t="s">
        <v>167</v>
      </c>
      <c r="I19" s="20">
        <v>0</v>
      </c>
      <c r="K19" s="4">
        <v>1387847625</v>
      </c>
      <c r="M19" s="4">
        <v>1358909185</v>
      </c>
      <c r="O19" s="4">
        <v>1387250000</v>
      </c>
      <c r="Q19" s="20">
        <v>1359506810</v>
      </c>
      <c r="R19" s="26"/>
      <c r="S19" s="2" t="s">
        <v>238</v>
      </c>
    </row>
    <row r="20" spans="1:19" ht="21" x14ac:dyDescent="0.25">
      <c r="A20" s="26" t="s">
        <v>165</v>
      </c>
      <c r="C20" s="4" t="s">
        <v>166</v>
      </c>
      <c r="E20" s="4" t="s">
        <v>107</v>
      </c>
      <c r="G20" s="4" t="s">
        <v>167</v>
      </c>
      <c r="I20" s="20">
        <v>20</v>
      </c>
      <c r="K20" s="4">
        <v>80000000000</v>
      </c>
      <c r="M20" s="4">
        <v>0</v>
      </c>
      <c r="O20" s="4">
        <v>0</v>
      </c>
      <c r="Q20" s="20">
        <v>80000000000</v>
      </c>
      <c r="R20" s="26"/>
      <c r="S20" s="2" t="s">
        <v>239</v>
      </c>
    </row>
    <row r="21" spans="1:19" ht="21" x14ac:dyDescent="0.25">
      <c r="A21" s="26" t="s">
        <v>240</v>
      </c>
      <c r="C21" s="4" t="s">
        <v>241</v>
      </c>
      <c r="E21" s="4" t="s">
        <v>107</v>
      </c>
      <c r="G21" s="4" t="s">
        <v>242</v>
      </c>
      <c r="I21" s="20">
        <v>18</v>
      </c>
      <c r="K21" s="4">
        <v>30000000000</v>
      </c>
      <c r="M21" s="4">
        <v>0</v>
      </c>
      <c r="O21" s="4">
        <v>0</v>
      </c>
      <c r="Q21" s="20">
        <v>30000000000</v>
      </c>
      <c r="R21" s="26"/>
      <c r="S21" s="2" t="s">
        <v>243</v>
      </c>
    </row>
    <row r="22" spans="1:19" ht="21" x14ac:dyDescent="0.25">
      <c r="A22" s="26" t="s">
        <v>244</v>
      </c>
      <c r="C22" s="4" t="s">
        <v>245</v>
      </c>
      <c r="E22" s="4" t="s">
        <v>42</v>
      </c>
      <c r="G22" s="4" t="s">
        <v>246</v>
      </c>
      <c r="I22" s="20">
        <v>0</v>
      </c>
      <c r="K22" s="4">
        <v>150000</v>
      </c>
      <c r="M22" s="4">
        <v>24536986300</v>
      </c>
      <c r="O22" s="4">
        <v>21084470000</v>
      </c>
      <c r="Q22" s="20">
        <v>3452666300</v>
      </c>
      <c r="R22" s="26"/>
      <c r="S22" s="2" t="s">
        <v>190</v>
      </c>
    </row>
    <row r="23" spans="1:19" ht="21" x14ac:dyDescent="0.25">
      <c r="A23" s="26" t="s">
        <v>247</v>
      </c>
      <c r="C23" s="4" t="s">
        <v>248</v>
      </c>
      <c r="E23" s="4" t="s">
        <v>43</v>
      </c>
      <c r="G23" s="4" t="s">
        <v>249</v>
      </c>
      <c r="I23" s="20">
        <v>0</v>
      </c>
      <c r="K23" s="4">
        <v>200000</v>
      </c>
      <c r="M23" s="4">
        <v>0</v>
      </c>
      <c r="O23" s="4">
        <v>0</v>
      </c>
      <c r="Q23" s="20">
        <v>200000</v>
      </c>
      <c r="R23" s="26"/>
      <c r="S23" s="2" t="s">
        <v>191</v>
      </c>
    </row>
    <row r="24" spans="1:19" ht="19.5" thickBot="1" x14ac:dyDescent="0.3">
      <c r="A24" s="2" t="s">
        <v>69</v>
      </c>
      <c r="K24" s="6">
        <f>SUM(K9:K23)</f>
        <v>332028472348</v>
      </c>
      <c r="M24" s="6">
        <f>SUM(M9:M23)</f>
        <v>171117546814</v>
      </c>
      <c r="O24" s="6">
        <f>SUM(O9:O23)</f>
        <v>228316586923</v>
      </c>
      <c r="Q24" s="6">
        <f>SUM(Q9:Q23)</f>
        <v>274829432239</v>
      </c>
      <c r="S24" s="7">
        <f>SUM(S9:S23)</f>
        <v>0</v>
      </c>
    </row>
    <row r="25" spans="1:19" ht="19.5" thickTop="1" x14ac:dyDescent="0.25"/>
  </sheetData>
  <mergeCells count="18"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6"/>
  <sheetViews>
    <sheetView rightToLeft="1" view="pageBreakPreview" topLeftCell="A6" zoomScaleNormal="100" zoomScaleSheetLayoutView="100" workbookViewId="0">
      <selection activeCell="I30" sqref="I30"/>
    </sheetView>
  </sheetViews>
  <sheetFormatPr defaultColWidth="9.125" defaultRowHeight="18.75" x14ac:dyDescent="0.25"/>
  <cols>
    <col min="1" max="1" width="33.375" style="2" bestFit="1" customWidth="1"/>
    <col min="2" max="2" width="1" style="2" customWidth="1"/>
    <col min="3" max="3" width="20.875" style="2" bestFit="1" customWidth="1"/>
    <col min="4" max="4" width="1" style="2" customWidth="1"/>
    <col min="5" max="5" width="19.375" style="2" bestFit="1" customWidth="1"/>
    <col min="6" max="6" width="1" style="2" customWidth="1"/>
    <col min="7" max="7" width="11.625" style="2" bestFit="1" customWidth="1"/>
    <col min="8" max="8" width="1" style="2" customWidth="1"/>
    <col min="9" max="9" width="19" style="20" bestFit="1" customWidth="1"/>
    <col min="10" max="10" width="1" style="2" customWidth="1"/>
    <col min="11" max="11" width="15.875" style="20" bestFit="1" customWidth="1"/>
    <col min="12" max="12" width="1" style="2" customWidth="1"/>
    <col min="13" max="13" width="19.125" style="20" bestFit="1" customWidth="1"/>
    <col min="14" max="14" width="1" style="2" customWidth="1"/>
    <col min="15" max="15" width="20.25" style="20" bestFit="1" customWidth="1"/>
    <col min="16" max="16" width="1" style="2" customWidth="1"/>
    <col min="17" max="17" width="15.875" style="2" bestFit="1" customWidth="1"/>
    <col min="18" max="18" width="1" style="2" customWidth="1"/>
    <col min="19" max="19" width="18.25" style="2" bestFit="1" customWidth="1"/>
    <col min="20" max="20" width="1" style="2" customWidth="1"/>
    <col min="21" max="21" width="9.125" style="2" customWidth="1"/>
    <col min="22" max="16384" width="9.125" style="2"/>
  </cols>
  <sheetData>
    <row r="2" spans="1:19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customFormat="1" ht="25.5" x14ac:dyDescent="0.25">
      <c r="A5" s="42" t="s">
        <v>86</v>
      </c>
      <c r="B5" s="42"/>
      <c r="C5" s="42"/>
      <c r="D5" s="42"/>
      <c r="E5" s="42"/>
      <c r="F5" s="42"/>
      <c r="G5" s="42"/>
      <c r="H5" s="42"/>
      <c r="I5" s="23"/>
      <c r="K5" s="21"/>
      <c r="M5" s="21"/>
      <c r="O5" s="21"/>
    </row>
    <row r="7" spans="1:19" ht="30.75" thickBot="1" x14ac:dyDescent="0.3">
      <c r="A7" s="44" t="s">
        <v>45</v>
      </c>
      <c r="B7" s="44" t="s">
        <v>45</v>
      </c>
      <c r="C7" s="44" t="s">
        <v>45</v>
      </c>
      <c r="D7" s="44" t="s">
        <v>45</v>
      </c>
      <c r="E7" s="44" t="s">
        <v>45</v>
      </c>
      <c r="F7" s="44" t="s">
        <v>45</v>
      </c>
      <c r="G7" s="44" t="s">
        <v>45</v>
      </c>
      <c r="I7" s="44" t="s">
        <v>46</v>
      </c>
      <c r="J7" s="44" t="s">
        <v>46</v>
      </c>
      <c r="K7" s="44" t="s">
        <v>46</v>
      </c>
      <c r="L7" s="44" t="s">
        <v>46</v>
      </c>
      <c r="M7" s="44" t="s">
        <v>46</v>
      </c>
      <c r="O7" s="44" t="s">
        <v>47</v>
      </c>
      <c r="P7" s="44" t="s">
        <v>47</v>
      </c>
      <c r="Q7" s="44" t="s">
        <v>47</v>
      </c>
      <c r="R7" s="44" t="s">
        <v>47</v>
      </c>
      <c r="S7" s="44" t="s">
        <v>47</v>
      </c>
    </row>
    <row r="8" spans="1:19" ht="30.75" thickBot="1" x14ac:dyDescent="0.3">
      <c r="A8" s="43" t="s">
        <v>48</v>
      </c>
      <c r="B8" s="11"/>
      <c r="C8" s="43" t="s">
        <v>49</v>
      </c>
      <c r="D8" s="11"/>
      <c r="E8" s="43" t="s">
        <v>22</v>
      </c>
      <c r="F8" s="11"/>
      <c r="G8" s="43" t="s">
        <v>23</v>
      </c>
      <c r="I8" s="52" t="s">
        <v>50</v>
      </c>
      <c r="J8" s="11"/>
      <c r="K8" s="52" t="s">
        <v>51</v>
      </c>
      <c r="L8" s="11"/>
      <c r="M8" s="52" t="s">
        <v>52</v>
      </c>
      <c r="O8" s="52" t="s">
        <v>50</v>
      </c>
      <c r="P8" s="11"/>
      <c r="Q8" s="43" t="s">
        <v>51</v>
      </c>
      <c r="R8" s="11"/>
      <c r="S8" s="43" t="s">
        <v>52</v>
      </c>
    </row>
    <row r="9" spans="1:19" ht="21" x14ac:dyDescent="0.25">
      <c r="A9" s="26" t="s">
        <v>114</v>
      </c>
      <c r="C9" s="4" t="s">
        <v>53</v>
      </c>
      <c r="E9" s="4" t="s">
        <v>113</v>
      </c>
      <c r="G9" s="4">
        <v>19</v>
      </c>
      <c r="I9" s="20">
        <v>0</v>
      </c>
      <c r="K9" s="4" t="s">
        <v>53</v>
      </c>
      <c r="M9" s="4">
        <v>0</v>
      </c>
      <c r="O9" s="4">
        <v>1142845210</v>
      </c>
      <c r="Q9" s="20" t="s">
        <v>53</v>
      </c>
      <c r="R9" s="26"/>
      <c r="S9" s="2">
        <v>1142845210</v>
      </c>
    </row>
    <row r="10" spans="1:19" ht="21" x14ac:dyDescent="0.25">
      <c r="A10" s="26" t="s">
        <v>168</v>
      </c>
      <c r="C10" s="4" t="s">
        <v>53</v>
      </c>
      <c r="E10" s="4" t="s">
        <v>169</v>
      </c>
      <c r="G10" s="4">
        <v>17</v>
      </c>
      <c r="I10" s="20">
        <v>0</v>
      </c>
      <c r="K10" s="4" t="s">
        <v>53</v>
      </c>
      <c r="M10" s="4">
        <v>0</v>
      </c>
      <c r="O10" s="4">
        <v>280250</v>
      </c>
      <c r="Q10" s="20" t="s">
        <v>53</v>
      </c>
      <c r="R10" s="26"/>
      <c r="S10" s="2">
        <v>280250</v>
      </c>
    </row>
    <row r="11" spans="1:19" ht="21" x14ac:dyDescent="0.25">
      <c r="A11" s="26" t="s">
        <v>135</v>
      </c>
      <c r="C11" s="4" t="s">
        <v>53</v>
      </c>
      <c r="E11" s="4" t="s">
        <v>136</v>
      </c>
      <c r="G11" s="4">
        <v>17</v>
      </c>
      <c r="I11" s="20">
        <v>1873156316</v>
      </c>
      <c r="K11" s="4" t="s">
        <v>53</v>
      </c>
      <c r="M11" s="4">
        <v>1873156316</v>
      </c>
      <c r="O11" s="4">
        <v>11345276713</v>
      </c>
      <c r="Q11" s="20" t="s">
        <v>53</v>
      </c>
      <c r="R11" s="26"/>
      <c r="S11" s="2">
        <v>11345276713</v>
      </c>
    </row>
    <row r="12" spans="1:19" ht="21" x14ac:dyDescent="0.25">
      <c r="A12" s="26" t="s">
        <v>170</v>
      </c>
      <c r="C12" s="4" t="s">
        <v>53</v>
      </c>
      <c r="E12" s="4" t="s">
        <v>171</v>
      </c>
      <c r="G12" s="4">
        <v>15</v>
      </c>
      <c r="I12" s="20">
        <v>0</v>
      </c>
      <c r="K12" s="4" t="s">
        <v>53</v>
      </c>
      <c r="M12" s="4">
        <v>0</v>
      </c>
      <c r="O12" s="4">
        <v>37994844</v>
      </c>
      <c r="Q12" s="20" t="s">
        <v>53</v>
      </c>
      <c r="R12" s="26"/>
      <c r="S12" s="2">
        <v>37994844</v>
      </c>
    </row>
    <row r="13" spans="1:19" ht="21" x14ac:dyDescent="0.25">
      <c r="A13" s="26" t="s">
        <v>148</v>
      </c>
      <c r="C13" s="4" t="s">
        <v>53</v>
      </c>
      <c r="E13" s="4" t="s">
        <v>116</v>
      </c>
      <c r="G13" s="4">
        <v>18</v>
      </c>
      <c r="I13" s="20">
        <v>2130853386</v>
      </c>
      <c r="K13" s="4" t="s">
        <v>53</v>
      </c>
      <c r="M13" s="4">
        <v>2130853386</v>
      </c>
      <c r="O13" s="4">
        <v>9989472113</v>
      </c>
      <c r="Q13" s="20" t="s">
        <v>53</v>
      </c>
      <c r="R13" s="26"/>
      <c r="S13" s="2">
        <v>9989472113</v>
      </c>
    </row>
    <row r="14" spans="1:19" ht="21" x14ac:dyDescent="0.25">
      <c r="A14" s="26" t="s">
        <v>123</v>
      </c>
      <c r="C14" s="4" t="s">
        <v>53</v>
      </c>
      <c r="E14" s="4" t="s">
        <v>125</v>
      </c>
      <c r="G14" s="4">
        <v>18</v>
      </c>
      <c r="I14" s="20">
        <v>3380628977</v>
      </c>
      <c r="K14" s="4" t="s">
        <v>53</v>
      </c>
      <c r="M14" s="4">
        <v>3380628977</v>
      </c>
      <c r="O14" s="4">
        <v>16863237457</v>
      </c>
      <c r="Q14" s="20" t="s">
        <v>53</v>
      </c>
      <c r="R14" s="26"/>
      <c r="S14" s="2">
        <v>16863237457</v>
      </c>
    </row>
    <row r="15" spans="1:19" ht="21" x14ac:dyDescent="0.25">
      <c r="A15" s="26" t="s">
        <v>97</v>
      </c>
      <c r="C15" s="4">
        <v>19</v>
      </c>
      <c r="E15" s="4" t="s">
        <v>53</v>
      </c>
      <c r="G15" s="4">
        <v>18</v>
      </c>
      <c r="I15" s="20">
        <v>14794</v>
      </c>
      <c r="K15" s="4">
        <v>-4</v>
      </c>
      <c r="M15" s="4">
        <v>14798</v>
      </c>
      <c r="O15" s="4">
        <v>444489279</v>
      </c>
      <c r="Q15" s="20">
        <v>55</v>
      </c>
      <c r="R15" s="26"/>
      <c r="S15" s="2">
        <v>444489224</v>
      </c>
    </row>
    <row r="16" spans="1:19" ht="21" x14ac:dyDescent="0.25">
      <c r="A16" s="26" t="s">
        <v>97</v>
      </c>
      <c r="C16" s="4">
        <v>30</v>
      </c>
      <c r="E16" s="4" t="s">
        <v>53</v>
      </c>
      <c r="G16" s="4">
        <v>0</v>
      </c>
      <c r="I16" s="20">
        <v>7830</v>
      </c>
      <c r="K16" s="4">
        <v>0</v>
      </c>
      <c r="M16" s="4">
        <v>7830</v>
      </c>
      <c r="O16" s="4">
        <v>97828</v>
      </c>
      <c r="Q16" s="20">
        <v>0</v>
      </c>
      <c r="R16" s="26"/>
      <c r="S16" s="2">
        <v>97828</v>
      </c>
    </row>
    <row r="17" spans="1:19" ht="21" x14ac:dyDescent="0.25">
      <c r="A17" s="26" t="s">
        <v>126</v>
      </c>
      <c r="C17" s="4">
        <v>15</v>
      </c>
      <c r="E17" s="4" t="s">
        <v>53</v>
      </c>
      <c r="G17" s="4">
        <v>0</v>
      </c>
      <c r="I17" s="20">
        <v>6018</v>
      </c>
      <c r="K17" s="4">
        <v>0</v>
      </c>
      <c r="M17" s="4">
        <v>6018</v>
      </c>
      <c r="O17" s="4">
        <v>540478</v>
      </c>
      <c r="Q17" s="20">
        <v>0</v>
      </c>
      <c r="R17" s="26"/>
      <c r="S17" s="2">
        <v>540478</v>
      </c>
    </row>
    <row r="18" spans="1:19" ht="21" x14ac:dyDescent="0.25">
      <c r="A18" s="26" t="s">
        <v>126</v>
      </c>
      <c r="C18" s="4">
        <v>17</v>
      </c>
      <c r="E18" s="4" t="s">
        <v>53</v>
      </c>
      <c r="G18" s="4">
        <v>20</v>
      </c>
      <c r="I18" s="20">
        <v>2038356164</v>
      </c>
      <c r="K18" s="4">
        <v>0</v>
      </c>
      <c r="M18" s="4">
        <v>2038356164</v>
      </c>
      <c r="O18" s="4">
        <v>10194295976</v>
      </c>
      <c r="Q18" s="20">
        <v>9102673</v>
      </c>
      <c r="R18" s="26"/>
      <c r="S18" s="2">
        <v>10185193303</v>
      </c>
    </row>
    <row r="19" spans="1:19" ht="21" x14ac:dyDescent="0.25">
      <c r="A19" s="26" t="s">
        <v>108</v>
      </c>
      <c r="C19" s="4">
        <v>18</v>
      </c>
      <c r="E19" s="4" t="s">
        <v>53</v>
      </c>
      <c r="G19" s="4">
        <v>0</v>
      </c>
      <c r="I19" s="20">
        <v>0</v>
      </c>
      <c r="K19" s="4">
        <v>0</v>
      </c>
      <c r="M19" s="4">
        <v>0</v>
      </c>
      <c r="O19" s="4">
        <v>10852818331</v>
      </c>
      <c r="Q19" s="20">
        <v>0</v>
      </c>
      <c r="R19" s="26"/>
      <c r="S19" s="2">
        <v>10852818331</v>
      </c>
    </row>
    <row r="20" spans="1:19" ht="21" x14ac:dyDescent="0.25">
      <c r="A20" s="26" t="s">
        <v>234</v>
      </c>
      <c r="C20" s="4">
        <v>17</v>
      </c>
      <c r="E20" s="4" t="s">
        <v>53</v>
      </c>
      <c r="G20" s="4">
        <v>0</v>
      </c>
      <c r="I20" s="20">
        <v>7595</v>
      </c>
      <c r="K20" s="4">
        <v>0</v>
      </c>
      <c r="M20" s="4">
        <v>7595</v>
      </c>
      <c r="O20" s="4">
        <v>2094302</v>
      </c>
      <c r="Q20" s="20">
        <v>0</v>
      </c>
      <c r="R20" s="26"/>
      <c r="S20" s="2">
        <v>2094302</v>
      </c>
    </row>
    <row r="21" spans="1:19" ht="21" x14ac:dyDescent="0.25">
      <c r="A21" s="26" t="s">
        <v>236</v>
      </c>
      <c r="C21" s="4">
        <v>23</v>
      </c>
      <c r="E21" s="4" t="s">
        <v>53</v>
      </c>
      <c r="G21" s="4">
        <v>20</v>
      </c>
      <c r="I21" s="20">
        <v>769942112</v>
      </c>
      <c r="K21" s="4">
        <v>-1128245</v>
      </c>
      <c r="M21" s="4">
        <v>771070357</v>
      </c>
      <c r="O21" s="4">
        <v>4222520892</v>
      </c>
      <c r="Q21" s="20">
        <v>2281587</v>
      </c>
      <c r="R21" s="26"/>
      <c r="S21" s="2">
        <v>4220239305</v>
      </c>
    </row>
    <row r="22" spans="1:19" ht="21" x14ac:dyDescent="0.25">
      <c r="A22" s="26" t="s">
        <v>165</v>
      </c>
      <c r="C22" s="4">
        <v>24</v>
      </c>
      <c r="E22" s="4" t="s">
        <v>53</v>
      </c>
      <c r="G22" s="4">
        <v>0</v>
      </c>
      <c r="I22" s="20">
        <v>5076</v>
      </c>
      <c r="K22" s="4">
        <v>0</v>
      </c>
      <c r="M22" s="4">
        <v>5076</v>
      </c>
      <c r="O22" s="4">
        <v>11790374</v>
      </c>
      <c r="Q22" s="20">
        <v>0</v>
      </c>
      <c r="R22" s="26"/>
      <c r="S22" s="2">
        <v>11790374</v>
      </c>
    </row>
    <row r="23" spans="1:19" ht="21" x14ac:dyDescent="0.25">
      <c r="A23" s="26" t="s">
        <v>165</v>
      </c>
      <c r="C23" s="4">
        <v>24</v>
      </c>
      <c r="E23" s="4" t="s">
        <v>53</v>
      </c>
      <c r="G23" s="4">
        <v>20</v>
      </c>
      <c r="I23" s="20">
        <v>1358904109</v>
      </c>
      <c r="K23" s="4">
        <v>0</v>
      </c>
      <c r="M23" s="4">
        <v>1358904109</v>
      </c>
      <c r="O23" s="4">
        <v>5830136980</v>
      </c>
      <c r="Q23" s="20">
        <v>5120872</v>
      </c>
      <c r="R23" s="26"/>
      <c r="S23" s="2">
        <v>5825016108</v>
      </c>
    </row>
    <row r="24" spans="1:19" ht="21" x14ac:dyDescent="0.25">
      <c r="A24" s="26" t="s">
        <v>240</v>
      </c>
      <c r="C24" s="4">
        <v>5</v>
      </c>
      <c r="E24" s="4" t="s">
        <v>53</v>
      </c>
      <c r="G24" s="4">
        <v>18</v>
      </c>
      <c r="I24" s="20">
        <v>473424657</v>
      </c>
      <c r="K24" s="4">
        <v>36390</v>
      </c>
      <c r="M24" s="4">
        <v>473388267</v>
      </c>
      <c r="O24" s="4">
        <v>858082177</v>
      </c>
      <c r="Q24" s="20">
        <v>982528</v>
      </c>
      <c r="R24" s="26"/>
      <c r="S24" s="2">
        <v>857099649</v>
      </c>
    </row>
    <row r="25" spans="1:19" ht="19.5" thickBot="1" x14ac:dyDescent="0.3">
      <c r="A25" s="2" t="s">
        <v>69</v>
      </c>
      <c r="I25" s="22">
        <f>SUM(I9:I24)</f>
        <v>12025307034</v>
      </c>
      <c r="K25" s="22">
        <f>SUM(K9:K24)</f>
        <v>-1091859</v>
      </c>
      <c r="M25" s="22">
        <f>SUM(M9:M24)</f>
        <v>12026398893</v>
      </c>
      <c r="O25" s="22">
        <f>SUM(O9:O24)</f>
        <v>71795973204</v>
      </c>
      <c r="Q25" s="22">
        <f>SUM(Q9:Q24)</f>
        <v>17487715</v>
      </c>
      <c r="S25" s="6">
        <f>SUM(S9:S24)</f>
        <v>71778485489</v>
      </c>
    </row>
    <row r="26" spans="1:19" ht="19.5" thickTop="1" x14ac:dyDescent="0.25"/>
  </sheetData>
  <sortState xmlns:xlrd2="http://schemas.microsoft.com/office/spreadsheetml/2017/richdata2" ref="A9:S36">
    <sortCondition descending="1" ref="S9:S36"/>
  </sortState>
  <mergeCells count="17"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25"/>
  <sheetViews>
    <sheetView rightToLeft="1" view="pageBreakPreview" zoomScaleNormal="100" zoomScaleSheetLayoutView="100" workbookViewId="0">
      <selection activeCell="Q27" sqref="Q27"/>
    </sheetView>
  </sheetViews>
  <sheetFormatPr defaultColWidth="9.125" defaultRowHeight="18.75" x14ac:dyDescent="0.25"/>
  <cols>
    <col min="1" max="1" width="26.125" style="2" bestFit="1" customWidth="1"/>
    <col min="2" max="2" width="1" style="2" customWidth="1"/>
    <col min="3" max="3" width="15.37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75" style="2" bestFit="1" customWidth="1"/>
    <col min="8" max="8" width="1" style="2" customWidth="1"/>
    <col min="9" max="9" width="27.75" style="2" bestFit="1" customWidth="1"/>
    <col min="10" max="10" width="1" style="2" customWidth="1"/>
    <col min="11" max="11" width="15.875" style="2" bestFit="1" customWidth="1"/>
    <col min="12" max="12" width="1" style="2" customWidth="1"/>
    <col min="13" max="13" width="29.125" style="2" bestFit="1" customWidth="1"/>
    <col min="14" max="14" width="1" style="2" customWidth="1"/>
    <col min="15" max="15" width="27.75" style="2" bestFit="1" customWidth="1"/>
    <col min="16" max="16" width="1" style="2" customWidth="1"/>
    <col min="17" max="17" width="15.875" style="20" bestFit="1" customWidth="1"/>
    <col min="18" max="18" width="1" style="2" customWidth="1"/>
    <col min="19" max="19" width="29.125" style="2" bestFit="1" customWidth="1"/>
    <col min="20" max="20" width="1" style="2" customWidth="1"/>
    <col min="21" max="21" width="9.125" style="2" customWidth="1"/>
    <col min="22" max="16384" width="9.125" style="2"/>
  </cols>
  <sheetData>
    <row r="2" spans="1:22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2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2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2" s="16" customFormat="1" ht="25.5" x14ac:dyDescent="0.2">
      <c r="A5" s="42" t="s">
        <v>64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7" spans="1:22" ht="30.75" thickBot="1" x14ac:dyDescent="0.3">
      <c r="A7" s="41" t="s">
        <v>1</v>
      </c>
      <c r="C7" s="44" t="s">
        <v>54</v>
      </c>
      <c r="D7" s="44" t="s">
        <v>54</v>
      </c>
      <c r="E7" s="44" t="s">
        <v>54</v>
      </c>
      <c r="F7" s="44" t="s">
        <v>54</v>
      </c>
      <c r="G7" s="44" t="s">
        <v>54</v>
      </c>
      <c r="I7" s="44" t="s">
        <v>46</v>
      </c>
      <c r="J7" s="44" t="s">
        <v>46</v>
      </c>
      <c r="K7" s="44" t="s">
        <v>46</v>
      </c>
      <c r="L7" s="44" t="s">
        <v>46</v>
      </c>
      <c r="M7" s="44" t="s">
        <v>46</v>
      </c>
      <c r="O7" s="44" t="s">
        <v>47</v>
      </c>
      <c r="P7" s="44" t="s">
        <v>47</v>
      </c>
      <c r="Q7" s="44" t="s">
        <v>47</v>
      </c>
      <c r="R7" s="44" t="s">
        <v>47</v>
      </c>
      <c r="S7" s="44" t="s">
        <v>47</v>
      </c>
    </row>
    <row r="8" spans="1:22" ht="30.75" thickBot="1" x14ac:dyDescent="0.3">
      <c r="A8" s="44" t="s">
        <v>1</v>
      </c>
      <c r="C8" s="43" t="s">
        <v>55</v>
      </c>
      <c r="D8" s="11"/>
      <c r="E8" s="43" t="s">
        <v>56</v>
      </c>
      <c r="F8" s="11"/>
      <c r="G8" s="43" t="s">
        <v>57</v>
      </c>
      <c r="I8" s="43" t="s">
        <v>58</v>
      </c>
      <c r="J8" s="11"/>
      <c r="K8" s="43" t="s">
        <v>51</v>
      </c>
      <c r="L8" s="11"/>
      <c r="M8" s="43" t="s">
        <v>59</v>
      </c>
      <c r="O8" s="43" t="s">
        <v>58</v>
      </c>
      <c r="P8" s="11"/>
      <c r="Q8" s="52" t="s">
        <v>51</v>
      </c>
      <c r="R8" s="11"/>
      <c r="S8" s="43" t="s">
        <v>59</v>
      </c>
    </row>
    <row r="9" spans="1:22" ht="21" x14ac:dyDescent="0.25">
      <c r="A9" s="26" t="s">
        <v>161</v>
      </c>
      <c r="C9" s="4" t="s">
        <v>185</v>
      </c>
      <c r="E9" s="4">
        <v>80000</v>
      </c>
      <c r="G9" s="4">
        <v>4500</v>
      </c>
      <c r="I9" s="20">
        <v>0</v>
      </c>
      <c r="K9" s="4">
        <v>0</v>
      </c>
      <c r="M9" s="4">
        <v>0</v>
      </c>
      <c r="O9" s="4">
        <v>360000000</v>
      </c>
      <c r="Q9" s="20">
        <v>0</v>
      </c>
      <c r="R9" s="26"/>
      <c r="S9" s="2">
        <v>360000000</v>
      </c>
    </row>
    <row r="10" spans="1:22" ht="21" x14ac:dyDescent="0.25">
      <c r="A10" s="26" t="s">
        <v>162</v>
      </c>
      <c r="C10" s="4" t="s">
        <v>250</v>
      </c>
      <c r="E10" s="4">
        <v>435000</v>
      </c>
      <c r="G10" s="4">
        <v>3000</v>
      </c>
      <c r="I10" s="20">
        <v>0</v>
      </c>
      <c r="K10" s="4">
        <v>0</v>
      </c>
      <c r="M10" s="4">
        <v>0</v>
      </c>
      <c r="O10" s="4">
        <v>1305000000</v>
      </c>
      <c r="Q10" s="20">
        <v>53160315</v>
      </c>
      <c r="R10" s="26"/>
      <c r="S10" s="2">
        <v>1251839685</v>
      </c>
    </row>
    <row r="11" spans="1:22" ht="21" x14ac:dyDescent="0.25">
      <c r="A11" s="26" t="s">
        <v>157</v>
      </c>
      <c r="C11" s="4" t="s">
        <v>251</v>
      </c>
      <c r="E11" s="4">
        <v>320000</v>
      </c>
      <c r="G11" s="4">
        <v>850</v>
      </c>
      <c r="I11" s="20">
        <v>0</v>
      </c>
      <c r="K11" s="4">
        <v>0</v>
      </c>
      <c r="M11" s="4">
        <v>0</v>
      </c>
      <c r="O11" s="4">
        <v>272000000</v>
      </c>
      <c r="Q11" s="20">
        <v>11080158</v>
      </c>
      <c r="R11" s="26"/>
      <c r="S11" s="2">
        <v>260919842</v>
      </c>
    </row>
    <row r="12" spans="1:22" ht="21" x14ac:dyDescent="0.25">
      <c r="A12" s="26" t="s">
        <v>121</v>
      </c>
      <c r="C12" s="4" t="s">
        <v>252</v>
      </c>
      <c r="E12" s="4">
        <v>250000</v>
      </c>
      <c r="G12" s="4">
        <v>280</v>
      </c>
      <c r="I12" s="20">
        <v>0</v>
      </c>
      <c r="K12" s="4">
        <v>0</v>
      </c>
      <c r="M12" s="4">
        <v>0</v>
      </c>
      <c r="O12" s="4">
        <v>70000000</v>
      </c>
      <c r="Q12" s="20">
        <v>2228117</v>
      </c>
      <c r="R12" s="26"/>
      <c r="S12" s="2">
        <v>67771883</v>
      </c>
    </row>
    <row r="13" spans="1:22" ht="21" x14ac:dyDescent="0.25">
      <c r="A13" s="26" t="s">
        <v>120</v>
      </c>
      <c r="C13" s="4" t="s">
        <v>253</v>
      </c>
      <c r="E13" s="4">
        <v>450000</v>
      </c>
      <c r="G13" s="4">
        <v>600</v>
      </c>
      <c r="I13" s="20">
        <v>0</v>
      </c>
      <c r="K13" s="4">
        <v>0</v>
      </c>
      <c r="M13" s="4">
        <v>0</v>
      </c>
      <c r="O13" s="4">
        <v>270000000</v>
      </c>
      <c r="Q13" s="20">
        <v>5790885</v>
      </c>
      <c r="R13" s="26"/>
      <c r="S13" s="2">
        <v>264209115</v>
      </c>
    </row>
    <row r="14" spans="1:22" ht="21" x14ac:dyDescent="0.25">
      <c r="A14" s="26" t="s">
        <v>176</v>
      </c>
      <c r="C14" s="4" t="s">
        <v>186</v>
      </c>
      <c r="E14" s="4">
        <v>340000</v>
      </c>
      <c r="G14" s="4">
        <v>4650</v>
      </c>
      <c r="I14" s="20">
        <v>0</v>
      </c>
      <c r="K14" s="4">
        <v>0</v>
      </c>
      <c r="M14" s="4">
        <v>0</v>
      </c>
      <c r="O14" s="4">
        <v>1581000000</v>
      </c>
      <c r="Q14" s="20">
        <v>121922882</v>
      </c>
      <c r="R14" s="26"/>
      <c r="S14" s="2">
        <v>1459077118</v>
      </c>
    </row>
    <row r="15" spans="1:22" ht="21" x14ac:dyDescent="0.25">
      <c r="A15" s="26" t="s">
        <v>158</v>
      </c>
      <c r="C15" s="4" t="s">
        <v>254</v>
      </c>
      <c r="E15" s="4">
        <v>740000</v>
      </c>
      <c r="G15" s="4">
        <v>135</v>
      </c>
      <c r="I15" s="20">
        <v>0</v>
      </c>
      <c r="K15" s="4">
        <v>0</v>
      </c>
      <c r="M15" s="4">
        <v>0</v>
      </c>
      <c r="O15" s="4">
        <v>99900000</v>
      </c>
      <c r="Q15" s="20">
        <v>2142627</v>
      </c>
      <c r="R15" s="26"/>
      <c r="S15" s="2">
        <v>97757373</v>
      </c>
    </row>
    <row r="16" spans="1:22" ht="21" x14ac:dyDescent="0.25">
      <c r="A16" s="26" t="s">
        <v>209</v>
      </c>
      <c r="C16" s="4" t="s">
        <v>255</v>
      </c>
      <c r="E16" s="4">
        <v>1610000</v>
      </c>
      <c r="G16" s="4">
        <v>400</v>
      </c>
      <c r="I16" s="20">
        <v>644000000</v>
      </c>
      <c r="K16" s="4">
        <v>29865447</v>
      </c>
      <c r="M16" s="4">
        <v>614134553</v>
      </c>
      <c r="O16" s="4">
        <v>644000000</v>
      </c>
      <c r="Q16" s="20">
        <v>29865447</v>
      </c>
      <c r="R16" s="26"/>
      <c r="S16" s="2">
        <v>614134553</v>
      </c>
    </row>
    <row r="17" spans="1:19" ht="21" x14ac:dyDescent="0.25">
      <c r="A17" s="26" t="s">
        <v>143</v>
      </c>
      <c r="C17" s="4" t="s">
        <v>256</v>
      </c>
      <c r="E17" s="4">
        <v>800000</v>
      </c>
      <c r="G17" s="4">
        <v>800</v>
      </c>
      <c r="I17" s="20">
        <v>0</v>
      </c>
      <c r="K17" s="4">
        <v>0</v>
      </c>
      <c r="M17" s="4">
        <v>0</v>
      </c>
      <c r="O17" s="4">
        <v>640000000</v>
      </c>
      <c r="Q17" s="20">
        <v>29679948</v>
      </c>
      <c r="R17" s="26"/>
      <c r="S17" s="2">
        <v>610320052</v>
      </c>
    </row>
    <row r="18" spans="1:19" ht="21" x14ac:dyDescent="0.25">
      <c r="A18" s="26" t="s">
        <v>117</v>
      </c>
      <c r="C18" s="4" t="s">
        <v>252</v>
      </c>
      <c r="E18" s="4">
        <v>1900000</v>
      </c>
      <c r="G18" s="4">
        <v>66</v>
      </c>
      <c r="I18" s="20">
        <v>0</v>
      </c>
      <c r="K18" s="4">
        <v>0</v>
      </c>
      <c r="M18" s="4">
        <v>0</v>
      </c>
      <c r="O18" s="4">
        <v>125400000</v>
      </c>
      <c r="Q18" s="20">
        <v>2607243</v>
      </c>
      <c r="R18" s="26"/>
      <c r="S18" s="2">
        <v>122792757</v>
      </c>
    </row>
    <row r="19" spans="1:19" ht="21" x14ac:dyDescent="0.25">
      <c r="A19" s="26" t="s">
        <v>111</v>
      </c>
      <c r="C19" s="4" t="s">
        <v>252</v>
      </c>
      <c r="E19" s="4">
        <v>950000</v>
      </c>
      <c r="G19" s="4">
        <v>11</v>
      </c>
      <c r="I19" s="20">
        <v>0</v>
      </c>
      <c r="K19" s="4">
        <v>0</v>
      </c>
      <c r="M19" s="4">
        <v>0</v>
      </c>
      <c r="O19" s="4">
        <v>10450000</v>
      </c>
      <c r="Q19" s="20">
        <v>419099</v>
      </c>
      <c r="R19" s="26"/>
      <c r="S19" s="2">
        <v>10030901</v>
      </c>
    </row>
    <row r="20" spans="1:19" ht="21" x14ac:dyDescent="0.25">
      <c r="A20" s="26" t="s">
        <v>118</v>
      </c>
      <c r="C20" s="4" t="s">
        <v>257</v>
      </c>
      <c r="E20" s="4">
        <v>200000</v>
      </c>
      <c r="G20" s="4">
        <v>3850</v>
      </c>
      <c r="I20" s="20">
        <v>0</v>
      </c>
      <c r="K20" s="4">
        <v>0</v>
      </c>
      <c r="M20" s="4">
        <v>0</v>
      </c>
      <c r="O20" s="4">
        <v>770000000</v>
      </c>
      <c r="Q20" s="20">
        <v>16514745</v>
      </c>
      <c r="R20" s="26"/>
      <c r="S20" s="2">
        <v>753485255</v>
      </c>
    </row>
    <row r="21" spans="1:19" ht="21" x14ac:dyDescent="0.25">
      <c r="A21" s="26" t="s">
        <v>159</v>
      </c>
      <c r="C21" s="4" t="s">
        <v>173</v>
      </c>
      <c r="E21" s="4">
        <v>120000</v>
      </c>
      <c r="G21" s="4">
        <v>10000</v>
      </c>
      <c r="I21" s="20">
        <v>0</v>
      </c>
      <c r="K21" s="4">
        <v>0</v>
      </c>
      <c r="M21" s="4">
        <v>0</v>
      </c>
      <c r="O21" s="4">
        <v>1200000000</v>
      </c>
      <c r="Q21" s="20">
        <v>0</v>
      </c>
      <c r="R21" s="26"/>
      <c r="S21" s="2">
        <v>1200000000</v>
      </c>
    </row>
    <row r="22" spans="1:19" ht="21" x14ac:dyDescent="0.25">
      <c r="A22" s="26" t="s">
        <v>160</v>
      </c>
      <c r="C22" s="4" t="s">
        <v>174</v>
      </c>
      <c r="E22" s="4">
        <v>300000</v>
      </c>
      <c r="G22" s="4">
        <v>630</v>
      </c>
      <c r="I22" s="20">
        <v>0</v>
      </c>
      <c r="K22" s="4">
        <v>0</v>
      </c>
      <c r="M22" s="4">
        <v>0</v>
      </c>
      <c r="O22" s="4">
        <v>189000000</v>
      </c>
      <c r="Q22" s="20">
        <v>0</v>
      </c>
      <c r="R22" s="26"/>
      <c r="S22" s="2">
        <v>189000000</v>
      </c>
    </row>
    <row r="23" spans="1:19" ht="21" x14ac:dyDescent="0.25">
      <c r="A23" s="26" t="s">
        <v>150</v>
      </c>
      <c r="C23" s="4" t="s">
        <v>187</v>
      </c>
      <c r="E23" s="4">
        <v>310000</v>
      </c>
      <c r="G23" s="4">
        <v>10000</v>
      </c>
      <c r="I23" s="20">
        <v>0</v>
      </c>
      <c r="K23" s="4">
        <v>0</v>
      </c>
      <c r="M23" s="4">
        <v>0</v>
      </c>
      <c r="O23" s="4">
        <v>3100000000</v>
      </c>
      <c r="Q23" s="20">
        <v>70548862</v>
      </c>
      <c r="R23" s="26"/>
      <c r="S23" s="2">
        <v>3029451138</v>
      </c>
    </row>
    <row r="24" spans="1:19" ht="21.75" thickBot="1" x14ac:dyDescent="0.3">
      <c r="A24" s="3" t="s">
        <v>69</v>
      </c>
      <c r="I24" s="6">
        <f>SUM(I9:I23)</f>
        <v>644000000</v>
      </c>
      <c r="K24" s="6">
        <f>SUM(K9:K23)</f>
        <v>29865447</v>
      </c>
      <c r="M24" s="6">
        <f>SUM(M9:M23)</f>
        <v>614134553</v>
      </c>
      <c r="O24" s="6">
        <f>SUM(O9:O23)</f>
        <v>10636750000</v>
      </c>
      <c r="Q24" s="22">
        <f>SUM(Q9:Q23)</f>
        <v>345960328</v>
      </c>
      <c r="S24" s="6">
        <f>SUM(S9:S23)</f>
        <v>10290789672</v>
      </c>
    </row>
    <row r="25" spans="1:19" ht="19.5" thickTop="1" x14ac:dyDescent="0.25"/>
  </sheetData>
  <sortState xmlns:xlrd2="http://schemas.microsoft.com/office/spreadsheetml/2017/richdata2" ref="A9:S25">
    <sortCondition descending="1" ref="S9:S25"/>
  </sortState>
  <mergeCells count="17"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2"/>
  <sheetViews>
    <sheetView rightToLeft="1" view="pageBreakPreview" topLeftCell="A22" zoomScaleNormal="100" zoomScaleSheetLayoutView="100" workbookViewId="0">
      <selection activeCell="M44" sqref="M44"/>
    </sheetView>
  </sheetViews>
  <sheetFormatPr defaultColWidth="9.125" defaultRowHeight="18.75" x14ac:dyDescent="0.25"/>
  <cols>
    <col min="1" max="1" width="33.375" style="2" bestFit="1" customWidth="1"/>
    <col min="2" max="2" width="1" style="2" customWidth="1"/>
    <col min="3" max="3" width="13.375" style="2" bestFit="1" customWidth="1"/>
    <col min="4" max="4" width="1" style="2" customWidth="1"/>
    <col min="5" max="5" width="19.625" style="2" bestFit="1" customWidth="1"/>
    <col min="6" max="6" width="1" style="2" customWidth="1"/>
    <col min="7" max="7" width="19.625" style="2" bestFit="1" customWidth="1"/>
    <col min="8" max="8" width="1" style="2" customWidth="1"/>
    <col min="9" max="9" width="19.125" style="20" bestFit="1" customWidth="1"/>
    <col min="10" max="10" width="1" style="2" customWidth="1"/>
    <col min="11" max="11" width="13.375" style="2" bestFit="1" customWidth="1"/>
    <col min="12" max="12" width="1" style="2" customWidth="1"/>
    <col min="13" max="13" width="19.625" style="2" bestFit="1" customWidth="1"/>
    <col min="14" max="14" width="1" style="2" customWidth="1"/>
    <col min="15" max="15" width="19.625" style="2" bestFit="1" customWidth="1"/>
    <col min="16" max="16" width="1" style="2" customWidth="1"/>
    <col min="17" max="17" width="19.125" style="20" bestFit="1" customWidth="1"/>
    <col min="18" max="18" width="1" style="2" customWidth="1"/>
    <col min="19" max="19" width="9.125" style="2" customWidth="1"/>
    <col min="20" max="16384" width="9.125" style="2"/>
  </cols>
  <sheetData>
    <row r="2" spans="1:17" ht="30" x14ac:dyDescent="0.25">
      <c r="A2" s="37" t="str">
        <f>سهام!A2</f>
        <v>صندوق سرمایه‌گذاری مشترک گنجینه الماس بیمه دی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customFormat="1" ht="25.5" x14ac:dyDescent="0.25">
      <c r="A5" s="42" t="s">
        <v>87</v>
      </c>
      <c r="B5" s="42"/>
      <c r="C5" s="42"/>
      <c r="D5" s="42"/>
      <c r="E5" s="42"/>
      <c r="F5" s="42"/>
      <c r="G5" s="42"/>
      <c r="H5" s="42"/>
      <c r="I5" s="21"/>
      <c r="Q5" s="21"/>
    </row>
    <row r="7" spans="1:17" s="28" customFormat="1" thickBot="1" x14ac:dyDescent="0.3">
      <c r="A7" s="55" t="s">
        <v>1</v>
      </c>
      <c r="C7" s="46" t="s">
        <v>46</v>
      </c>
      <c r="D7" s="46" t="s">
        <v>46</v>
      </c>
      <c r="E7" s="46" t="s">
        <v>46</v>
      </c>
      <c r="F7" s="46" t="s">
        <v>46</v>
      </c>
      <c r="G7" s="46" t="s">
        <v>46</v>
      </c>
      <c r="H7" s="46" t="s">
        <v>46</v>
      </c>
      <c r="I7" s="46" t="s">
        <v>46</v>
      </c>
      <c r="K7" s="46" t="s">
        <v>47</v>
      </c>
      <c r="L7" s="46" t="s">
        <v>47</v>
      </c>
      <c r="M7" s="46" t="s">
        <v>47</v>
      </c>
      <c r="N7" s="46" t="s">
        <v>47</v>
      </c>
      <c r="O7" s="46" t="s">
        <v>47</v>
      </c>
      <c r="P7" s="46" t="s">
        <v>47</v>
      </c>
      <c r="Q7" s="46" t="s">
        <v>47</v>
      </c>
    </row>
    <row r="8" spans="1:17" s="28" customFormat="1" ht="54" customHeight="1" thickBot="1" x14ac:dyDescent="0.3">
      <c r="A8" s="46" t="s">
        <v>1</v>
      </c>
      <c r="C8" s="53" t="s">
        <v>5</v>
      </c>
      <c r="D8" s="30"/>
      <c r="E8" s="53" t="s">
        <v>60</v>
      </c>
      <c r="F8" s="30"/>
      <c r="G8" s="53" t="s">
        <v>61</v>
      </c>
      <c r="H8" s="30"/>
      <c r="I8" s="54" t="s">
        <v>62</v>
      </c>
      <c r="K8" s="53" t="s">
        <v>5</v>
      </c>
      <c r="L8" s="30"/>
      <c r="M8" s="53" t="s">
        <v>60</v>
      </c>
      <c r="N8" s="30"/>
      <c r="O8" s="53" t="s">
        <v>61</v>
      </c>
      <c r="P8" s="30"/>
      <c r="Q8" s="54" t="s">
        <v>62</v>
      </c>
    </row>
    <row r="9" spans="1:17" ht="21" x14ac:dyDescent="0.25">
      <c r="A9" s="26" t="s">
        <v>159</v>
      </c>
      <c r="C9" s="4">
        <v>120000</v>
      </c>
      <c r="E9" s="4">
        <v>14289269940</v>
      </c>
      <c r="G9" s="4">
        <v>9637115940</v>
      </c>
      <c r="I9" s="20">
        <v>4652154000</v>
      </c>
      <c r="K9" s="4">
        <v>120000</v>
      </c>
      <c r="M9" s="4">
        <v>14289269940</v>
      </c>
      <c r="O9" s="4">
        <v>9704997864</v>
      </c>
      <c r="Q9" s="20">
        <v>4584272076</v>
      </c>
    </row>
    <row r="10" spans="1:17" ht="21" x14ac:dyDescent="0.25">
      <c r="A10" s="26" t="s">
        <v>221</v>
      </c>
      <c r="C10" s="4">
        <v>3289312</v>
      </c>
      <c r="E10" s="4">
        <v>14583043047</v>
      </c>
      <c r="G10" s="4">
        <v>13095865204</v>
      </c>
      <c r="I10" s="20">
        <v>1487177843</v>
      </c>
      <c r="K10" s="4">
        <v>3289312</v>
      </c>
      <c r="M10" s="4">
        <v>14583043047</v>
      </c>
      <c r="O10" s="4">
        <v>13095865204</v>
      </c>
      <c r="Q10" s="20">
        <v>1487177843</v>
      </c>
    </row>
    <row r="11" spans="1:17" ht="21" x14ac:dyDescent="0.25">
      <c r="A11" s="26" t="s">
        <v>150</v>
      </c>
      <c r="C11" s="4">
        <v>210000</v>
      </c>
      <c r="E11" s="4">
        <v>18422231625</v>
      </c>
      <c r="G11" s="4">
        <v>14209646535</v>
      </c>
      <c r="I11" s="20">
        <v>4212585090</v>
      </c>
      <c r="K11" s="4">
        <v>210000</v>
      </c>
      <c r="M11" s="4">
        <v>18422231625</v>
      </c>
      <c r="O11" s="4">
        <v>14515620000</v>
      </c>
      <c r="Q11" s="20">
        <v>3906611625</v>
      </c>
    </row>
    <row r="12" spans="1:17" ht="21" x14ac:dyDescent="0.25">
      <c r="A12" s="26" t="s">
        <v>203</v>
      </c>
      <c r="C12" s="4">
        <v>503560</v>
      </c>
      <c r="E12" s="4">
        <v>14346159023</v>
      </c>
      <c r="G12" s="4">
        <v>11202618246</v>
      </c>
      <c r="I12" s="20">
        <v>3143540777</v>
      </c>
      <c r="K12" s="4">
        <v>503560</v>
      </c>
      <c r="M12" s="4">
        <v>14346159023</v>
      </c>
      <c r="O12" s="4">
        <v>11199486592</v>
      </c>
      <c r="Q12" s="20">
        <v>3146672431</v>
      </c>
    </row>
    <row r="13" spans="1:17" ht="21" x14ac:dyDescent="0.25">
      <c r="A13" s="26" t="s">
        <v>201</v>
      </c>
      <c r="C13" s="4">
        <v>587721</v>
      </c>
      <c r="E13" s="4">
        <v>11450791576</v>
      </c>
      <c r="G13" s="4">
        <v>10399188268</v>
      </c>
      <c r="I13" s="20">
        <v>1051603308</v>
      </c>
      <c r="K13" s="4">
        <v>587721</v>
      </c>
      <c r="M13" s="4">
        <v>11450791576</v>
      </c>
      <c r="O13" s="4">
        <v>10006207953</v>
      </c>
      <c r="Q13" s="20">
        <v>1444583623</v>
      </c>
    </row>
    <row r="14" spans="1:17" ht="21" x14ac:dyDescent="0.25">
      <c r="A14" s="26" t="s">
        <v>157</v>
      </c>
      <c r="C14" s="4">
        <v>558957</v>
      </c>
      <c r="E14" s="4">
        <v>10695900712</v>
      </c>
      <c r="G14" s="4">
        <v>10070156309</v>
      </c>
      <c r="I14" s="20">
        <v>625744403</v>
      </c>
      <c r="K14" s="4">
        <v>558957</v>
      </c>
      <c r="M14" s="4">
        <v>10695900712</v>
      </c>
      <c r="O14" s="4">
        <v>10070156309</v>
      </c>
      <c r="Q14" s="20">
        <v>625744403</v>
      </c>
    </row>
    <row r="15" spans="1:17" ht="21" x14ac:dyDescent="0.25">
      <c r="A15" s="26" t="s">
        <v>207</v>
      </c>
      <c r="C15" s="4">
        <v>629630</v>
      </c>
      <c r="E15" s="4">
        <v>11172024071</v>
      </c>
      <c r="G15" s="4">
        <v>11130906668</v>
      </c>
      <c r="I15" s="20">
        <v>41117403</v>
      </c>
      <c r="K15" s="4">
        <v>629630</v>
      </c>
      <c r="M15" s="4">
        <v>11172024071</v>
      </c>
      <c r="O15" s="4">
        <v>11130906668</v>
      </c>
      <c r="Q15" s="20">
        <v>41117403</v>
      </c>
    </row>
    <row r="16" spans="1:17" ht="21" x14ac:dyDescent="0.25">
      <c r="A16" s="26" t="s">
        <v>120</v>
      </c>
      <c r="C16" s="4">
        <v>1394521</v>
      </c>
      <c r="E16" s="4">
        <v>17577315248</v>
      </c>
      <c r="G16" s="4">
        <v>16361497056</v>
      </c>
      <c r="I16" s="20">
        <v>1215818192</v>
      </c>
      <c r="K16" s="4">
        <v>1394521</v>
      </c>
      <c r="M16" s="4">
        <v>17577315248</v>
      </c>
      <c r="O16" s="4">
        <v>15591578768</v>
      </c>
      <c r="Q16" s="20">
        <v>1985736480</v>
      </c>
    </row>
    <row r="17" spans="1:17" ht="21" x14ac:dyDescent="0.25">
      <c r="A17" s="26" t="s">
        <v>176</v>
      </c>
      <c r="C17" s="4">
        <v>340000</v>
      </c>
      <c r="E17" s="4">
        <v>16892090460</v>
      </c>
      <c r="G17" s="4">
        <v>14860848690</v>
      </c>
      <c r="I17" s="20">
        <v>2031241770</v>
      </c>
      <c r="K17" s="4">
        <v>340000</v>
      </c>
      <c r="M17" s="4">
        <v>16892090460</v>
      </c>
      <c r="O17" s="4">
        <v>13532654188</v>
      </c>
      <c r="Q17" s="20">
        <v>3359436272</v>
      </c>
    </row>
    <row r="18" spans="1:17" ht="21" x14ac:dyDescent="0.25">
      <c r="A18" s="26" t="s">
        <v>217</v>
      </c>
      <c r="C18" s="4">
        <v>250013</v>
      </c>
      <c r="E18" s="4">
        <v>9809298431</v>
      </c>
      <c r="G18" s="4">
        <v>9042053332</v>
      </c>
      <c r="I18" s="20">
        <v>767245099</v>
      </c>
      <c r="K18" s="4">
        <v>250013</v>
      </c>
      <c r="M18" s="4">
        <v>9809298431</v>
      </c>
      <c r="O18" s="4">
        <v>9042053332</v>
      </c>
      <c r="Q18" s="20">
        <v>767245099</v>
      </c>
    </row>
    <row r="19" spans="1:17" ht="21" x14ac:dyDescent="0.25">
      <c r="A19" s="26" t="s">
        <v>213</v>
      </c>
      <c r="C19" s="4">
        <v>408024</v>
      </c>
      <c r="E19" s="4">
        <v>11028162233</v>
      </c>
      <c r="G19" s="4">
        <v>9784059139</v>
      </c>
      <c r="I19" s="20">
        <v>1244103094</v>
      </c>
      <c r="K19" s="4">
        <v>408024</v>
      </c>
      <c r="M19" s="4">
        <v>11028162233</v>
      </c>
      <c r="O19" s="4">
        <v>9784059139</v>
      </c>
      <c r="Q19" s="20">
        <v>1244103094</v>
      </c>
    </row>
    <row r="20" spans="1:17" ht="21" x14ac:dyDescent="0.25">
      <c r="A20" s="26" t="s">
        <v>158</v>
      </c>
      <c r="C20" s="4">
        <v>390000</v>
      </c>
      <c r="E20" s="4">
        <v>4609509255</v>
      </c>
      <c r="G20" s="4">
        <v>4656030795</v>
      </c>
      <c r="I20" s="20">
        <v>-46521540</v>
      </c>
      <c r="K20" s="4">
        <v>390000</v>
      </c>
      <c r="M20" s="4">
        <v>4609509255</v>
      </c>
      <c r="O20" s="4">
        <v>5566305676</v>
      </c>
      <c r="Q20" s="20">
        <v>-956796421</v>
      </c>
    </row>
    <row r="21" spans="1:17" ht="21" x14ac:dyDescent="0.25">
      <c r="A21" s="26" t="s">
        <v>205</v>
      </c>
      <c r="C21" s="4">
        <v>1161436</v>
      </c>
      <c r="E21" s="4">
        <v>10369947643</v>
      </c>
      <c r="G21" s="4">
        <v>10344369791</v>
      </c>
      <c r="I21" s="20">
        <v>25577852</v>
      </c>
      <c r="K21" s="4">
        <v>1161436</v>
      </c>
      <c r="M21" s="4">
        <v>10369947643</v>
      </c>
      <c r="O21" s="4">
        <v>9764964149</v>
      </c>
      <c r="Q21" s="20">
        <v>604983494</v>
      </c>
    </row>
    <row r="22" spans="1:17" ht="21" x14ac:dyDescent="0.25">
      <c r="A22" s="26" t="s">
        <v>209</v>
      </c>
      <c r="C22" s="4">
        <v>3432838</v>
      </c>
      <c r="E22" s="4">
        <v>42177419907</v>
      </c>
      <c r="G22" s="4">
        <v>37330605060</v>
      </c>
      <c r="I22" s="20">
        <v>4846814847</v>
      </c>
      <c r="K22" s="4">
        <v>3432838</v>
      </c>
      <c r="M22" s="4">
        <v>42177419907</v>
      </c>
      <c r="O22" s="4">
        <v>37330605060</v>
      </c>
      <c r="Q22" s="20">
        <v>4846814847</v>
      </c>
    </row>
    <row r="23" spans="1:17" ht="21" x14ac:dyDescent="0.25">
      <c r="A23" s="26" t="s">
        <v>143</v>
      </c>
      <c r="C23" s="4">
        <v>550000</v>
      </c>
      <c r="E23" s="4">
        <v>9868431375</v>
      </c>
      <c r="G23" s="4">
        <v>8343061650</v>
      </c>
      <c r="I23" s="20">
        <v>1525369725</v>
      </c>
      <c r="K23" s="4">
        <v>550000</v>
      </c>
      <c r="M23" s="4">
        <v>9868431375</v>
      </c>
      <c r="O23" s="4">
        <v>8411798880</v>
      </c>
      <c r="Q23" s="20">
        <v>1456632495</v>
      </c>
    </row>
    <row r="24" spans="1:17" ht="21" x14ac:dyDescent="0.25">
      <c r="A24" s="26" t="s">
        <v>117</v>
      </c>
      <c r="C24" s="4">
        <v>1109731</v>
      </c>
      <c r="E24" s="4">
        <v>4568053464</v>
      </c>
      <c r="G24" s="4">
        <v>4221628766</v>
      </c>
      <c r="I24" s="20">
        <v>346424698</v>
      </c>
      <c r="K24" s="4">
        <v>1109731</v>
      </c>
      <c r="M24" s="4">
        <v>4568053464</v>
      </c>
      <c r="O24" s="4">
        <v>4298644390</v>
      </c>
      <c r="Q24" s="20">
        <v>269409074</v>
      </c>
    </row>
    <row r="25" spans="1:17" ht="21" x14ac:dyDescent="0.25">
      <c r="A25" s="26" t="s">
        <v>111</v>
      </c>
      <c r="C25" s="4">
        <v>950000</v>
      </c>
      <c r="E25" s="4">
        <v>2377867005</v>
      </c>
      <c r="G25" s="4">
        <v>2098340145</v>
      </c>
      <c r="I25" s="20">
        <v>279526860</v>
      </c>
      <c r="K25" s="4">
        <v>950000</v>
      </c>
      <c r="M25" s="4">
        <v>2377867005</v>
      </c>
      <c r="O25" s="4">
        <v>2263098207</v>
      </c>
      <c r="Q25" s="20">
        <v>114768798</v>
      </c>
    </row>
    <row r="26" spans="1:17" ht="21" x14ac:dyDescent="0.25">
      <c r="A26" s="26" t="s">
        <v>211</v>
      </c>
      <c r="C26" s="4">
        <v>1577000</v>
      </c>
      <c r="E26" s="4">
        <v>21915283563</v>
      </c>
      <c r="G26" s="4">
        <v>20183146212</v>
      </c>
      <c r="I26" s="20">
        <v>1732137351</v>
      </c>
      <c r="K26" s="4">
        <v>1577000</v>
      </c>
      <c r="M26" s="4">
        <v>21915283563</v>
      </c>
      <c r="O26" s="4">
        <v>20183146212</v>
      </c>
      <c r="Q26" s="20">
        <v>1732137351</v>
      </c>
    </row>
    <row r="27" spans="1:17" ht="21" x14ac:dyDescent="0.25">
      <c r="A27" s="26" t="s">
        <v>197</v>
      </c>
      <c r="C27" s="4">
        <v>125910</v>
      </c>
      <c r="E27" s="4">
        <v>12647252105</v>
      </c>
      <c r="G27" s="4">
        <v>11693902021</v>
      </c>
      <c r="I27" s="20">
        <v>953350084</v>
      </c>
      <c r="K27" s="4">
        <v>125910</v>
      </c>
      <c r="M27" s="4">
        <v>12647252105</v>
      </c>
      <c r="O27" s="4">
        <v>9433038585</v>
      </c>
      <c r="Q27" s="20">
        <v>3214213520</v>
      </c>
    </row>
    <row r="28" spans="1:17" ht="21" x14ac:dyDescent="0.25">
      <c r="A28" s="26" t="s">
        <v>215</v>
      </c>
      <c r="C28" s="4">
        <v>199555</v>
      </c>
      <c r="E28" s="4">
        <v>5595951343</v>
      </c>
      <c r="G28" s="4">
        <v>4911556768</v>
      </c>
      <c r="I28" s="20">
        <v>684394575</v>
      </c>
      <c r="K28" s="4">
        <v>199555</v>
      </c>
      <c r="M28" s="4">
        <v>5595951343</v>
      </c>
      <c r="O28" s="4">
        <v>4911556768</v>
      </c>
      <c r="Q28" s="20">
        <v>684394575</v>
      </c>
    </row>
    <row r="29" spans="1:17" ht="21" x14ac:dyDescent="0.25">
      <c r="A29" s="26" t="s">
        <v>118</v>
      </c>
      <c r="C29" s="4">
        <v>0</v>
      </c>
      <c r="E29" s="4">
        <v>0</v>
      </c>
      <c r="G29" s="4">
        <v>0</v>
      </c>
      <c r="I29" s="20">
        <v>0</v>
      </c>
      <c r="K29" s="4">
        <v>936572</v>
      </c>
      <c r="M29" s="4">
        <v>3481006743</v>
      </c>
      <c r="O29" s="4">
        <v>5785371095</v>
      </c>
      <c r="Q29" s="20">
        <v>-2304364351</v>
      </c>
    </row>
    <row r="30" spans="1:17" ht="21" x14ac:dyDescent="0.25">
      <c r="A30" s="26" t="s">
        <v>196</v>
      </c>
      <c r="C30" s="4">
        <v>0</v>
      </c>
      <c r="E30" s="4">
        <v>0</v>
      </c>
      <c r="G30" s="4">
        <v>1088146848</v>
      </c>
      <c r="I30" s="20">
        <v>-1088146848</v>
      </c>
      <c r="K30" s="4">
        <v>0</v>
      </c>
      <c r="M30" s="4">
        <v>0</v>
      </c>
      <c r="O30" s="4">
        <v>0</v>
      </c>
      <c r="Q30" s="20">
        <v>0</v>
      </c>
    </row>
    <row r="31" spans="1:17" ht="21" x14ac:dyDescent="0.25">
      <c r="A31" s="26" t="s">
        <v>192</v>
      </c>
      <c r="C31" s="4">
        <v>0</v>
      </c>
      <c r="E31" s="4">
        <v>0</v>
      </c>
      <c r="G31" s="4">
        <v>93570025</v>
      </c>
      <c r="I31" s="20">
        <v>-93570025</v>
      </c>
      <c r="K31" s="4">
        <v>0</v>
      </c>
      <c r="M31" s="4">
        <v>0</v>
      </c>
      <c r="O31" s="4">
        <v>0</v>
      </c>
      <c r="Q31" s="20">
        <v>0</v>
      </c>
    </row>
    <row r="32" spans="1:17" ht="21" x14ac:dyDescent="0.25">
      <c r="A32" s="26" t="s">
        <v>146</v>
      </c>
      <c r="C32" s="4">
        <v>0</v>
      </c>
      <c r="E32" s="4">
        <v>0</v>
      </c>
      <c r="G32" s="4">
        <v>1835066061</v>
      </c>
      <c r="I32" s="20">
        <v>-1835066061</v>
      </c>
      <c r="K32" s="4">
        <v>0</v>
      </c>
      <c r="M32" s="4">
        <v>0</v>
      </c>
      <c r="O32" s="4">
        <v>0</v>
      </c>
      <c r="Q32" s="20">
        <v>0</v>
      </c>
    </row>
    <row r="33" spans="1:17" ht="21" x14ac:dyDescent="0.25">
      <c r="A33" s="26" t="s">
        <v>133</v>
      </c>
      <c r="C33" s="4">
        <v>0</v>
      </c>
      <c r="E33" s="4">
        <v>0</v>
      </c>
      <c r="G33" s="4">
        <v>2526552930</v>
      </c>
      <c r="I33" s="20">
        <v>-2526552930</v>
      </c>
      <c r="K33" s="4">
        <v>0</v>
      </c>
      <c r="M33" s="4">
        <v>0</v>
      </c>
      <c r="O33" s="4">
        <v>0</v>
      </c>
      <c r="Q33" s="20">
        <v>0</v>
      </c>
    </row>
    <row r="34" spans="1:17" ht="21" x14ac:dyDescent="0.25">
      <c r="A34" s="26" t="s">
        <v>161</v>
      </c>
      <c r="C34" s="4">
        <v>0</v>
      </c>
      <c r="E34" s="4">
        <v>0</v>
      </c>
      <c r="G34" s="4">
        <v>1985366152</v>
      </c>
      <c r="I34" s="20">
        <v>-1985366152</v>
      </c>
      <c r="K34" s="4">
        <v>0</v>
      </c>
      <c r="M34" s="4">
        <v>0</v>
      </c>
      <c r="O34" s="4">
        <v>0</v>
      </c>
      <c r="Q34" s="20">
        <v>0</v>
      </c>
    </row>
    <row r="35" spans="1:17" ht="21" x14ac:dyDescent="0.25">
      <c r="A35" s="26" t="s">
        <v>162</v>
      </c>
      <c r="C35" s="4">
        <v>0</v>
      </c>
      <c r="E35" s="4">
        <v>0</v>
      </c>
      <c r="G35" s="4">
        <v>286664574</v>
      </c>
      <c r="I35" s="20">
        <v>-286664574</v>
      </c>
      <c r="K35" s="4">
        <v>0</v>
      </c>
      <c r="M35" s="4">
        <v>0</v>
      </c>
      <c r="O35" s="4">
        <v>0</v>
      </c>
      <c r="Q35" s="20">
        <v>0</v>
      </c>
    </row>
    <row r="36" spans="1:17" ht="21" x14ac:dyDescent="0.25">
      <c r="A36" s="26" t="s">
        <v>121</v>
      </c>
      <c r="C36" s="4">
        <v>0</v>
      </c>
      <c r="E36" s="4">
        <v>0</v>
      </c>
      <c r="G36" s="4">
        <v>-223958092</v>
      </c>
      <c r="I36" s="20">
        <v>223958092</v>
      </c>
      <c r="K36" s="4">
        <v>0</v>
      </c>
      <c r="M36" s="4">
        <v>0</v>
      </c>
      <c r="O36" s="4">
        <v>0</v>
      </c>
      <c r="Q36" s="20">
        <v>0</v>
      </c>
    </row>
    <row r="37" spans="1:17" ht="21" x14ac:dyDescent="0.25">
      <c r="A37" s="26" t="s">
        <v>155</v>
      </c>
      <c r="C37" s="4">
        <v>0</v>
      </c>
      <c r="E37" s="4">
        <v>0</v>
      </c>
      <c r="G37" s="4">
        <v>-1028887181</v>
      </c>
      <c r="I37" s="20">
        <v>1028887181</v>
      </c>
      <c r="K37" s="4">
        <v>0</v>
      </c>
      <c r="M37" s="4">
        <v>0</v>
      </c>
      <c r="O37" s="4">
        <v>0</v>
      </c>
      <c r="Q37" s="20">
        <v>0</v>
      </c>
    </row>
    <row r="38" spans="1:17" ht="21" x14ac:dyDescent="0.25">
      <c r="A38" s="26" t="s">
        <v>123</v>
      </c>
      <c r="C38" s="4">
        <v>200757</v>
      </c>
      <c r="E38" s="4">
        <v>198300122924</v>
      </c>
      <c r="G38" s="4">
        <v>199938822088</v>
      </c>
      <c r="I38" s="20">
        <v>-1638699163</v>
      </c>
      <c r="K38" s="4">
        <v>200757</v>
      </c>
      <c r="M38" s="4">
        <v>198300122924</v>
      </c>
      <c r="O38" s="4">
        <v>208114147608</v>
      </c>
      <c r="Q38" s="20">
        <v>-9814024683</v>
      </c>
    </row>
    <row r="39" spans="1:17" ht="21" x14ac:dyDescent="0.25">
      <c r="A39" s="26" t="s">
        <v>148</v>
      </c>
      <c r="C39" s="4">
        <v>0</v>
      </c>
      <c r="E39" s="4">
        <v>0</v>
      </c>
      <c r="G39" s="4">
        <v>0</v>
      </c>
      <c r="I39" s="20">
        <v>0</v>
      </c>
      <c r="K39" s="4">
        <v>133000</v>
      </c>
      <c r="M39" s="4">
        <v>136965170562</v>
      </c>
      <c r="O39" s="4">
        <v>136305663562</v>
      </c>
      <c r="Q39" s="20">
        <v>659507000</v>
      </c>
    </row>
    <row r="40" spans="1:17" ht="21" x14ac:dyDescent="0.25">
      <c r="A40" s="26" t="s">
        <v>179</v>
      </c>
      <c r="C40" s="4">
        <v>0</v>
      </c>
      <c r="E40" s="4">
        <v>0</v>
      </c>
      <c r="G40" s="4">
        <v>7279796</v>
      </c>
      <c r="I40" s="20">
        <v>-7279796</v>
      </c>
      <c r="K40" s="4">
        <v>0</v>
      </c>
      <c r="M40" s="4">
        <v>0</v>
      </c>
      <c r="O40" s="4">
        <v>0</v>
      </c>
      <c r="Q40" s="20">
        <v>0</v>
      </c>
    </row>
    <row r="41" spans="1:17" ht="19.5" thickBot="1" x14ac:dyDescent="0.3">
      <c r="A41" s="2" t="s">
        <v>69</v>
      </c>
      <c r="C41"/>
      <c r="E41" s="6">
        <f>SUM(E9:E40)</f>
        <v>462696124950</v>
      </c>
      <c r="G41" s="6">
        <f>SUM(G9:G40)</f>
        <v>440085219796</v>
      </c>
      <c r="I41" s="22">
        <f>SUM(I9:I40)</f>
        <v>22610905155</v>
      </c>
      <c r="K41" s="6">
        <f>SUM(K9:K40)</f>
        <v>19058537</v>
      </c>
      <c r="M41" s="6">
        <f>SUM(M9:M40)</f>
        <v>603142302255</v>
      </c>
      <c r="O41" s="6">
        <f>SUM(O9:O40)</f>
        <v>580041926209</v>
      </c>
      <c r="Q41" s="22">
        <f>SUM(Q9:Q40)</f>
        <v>23100376048</v>
      </c>
    </row>
    <row r="42" spans="1:17" ht="19.5" thickTop="1" x14ac:dyDescent="0.25"/>
  </sheetData>
  <sortState xmlns:xlrd2="http://schemas.microsoft.com/office/spreadsheetml/2017/richdata2" ref="A9:Q40">
    <sortCondition descending="1" ref="Q9:Q40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Bagheri</cp:lastModifiedBy>
  <cp:lastPrinted>2020-06-29T11:01:03Z</cp:lastPrinted>
  <dcterms:created xsi:type="dcterms:W3CDTF">2019-12-01T07:46:27Z</dcterms:created>
  <dcterms:modified xsi:type="dcterms:W3CDTF">2021-08-29T07:29:25Z</dcterms:modified>
</cp:coreProperties>
</file>